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01"/>
  <workbookPr defaultThemeVersion="124226"/>
  <mc:AlternateContent xmlns:mc="http://schemas.openxmlformats.org/markup-compatibility/2006">
    <mc:Choice Requires="x15">
      <x15ac:absPath xmlns:x15ac="http://schemas.microsoft.com/office/spreadsheetml/2010/11/ac" url="https://armstrongwatsoncouk.sharepoint.com/sites/RepstorPersonal/SNOWU_2022_1742/Documents/CJRS/Templates/"/>
    </mc:Choice>
  </mc:AlternateContent>
  <xr:revisionPtr revIDLastSave="26" documentId="8_{18472975-56F6-4310-A10E-72BA0AFB6175}" xr6:coauthVersionLast="46" xr6:coauthVersionMax="46" xr10:uidLastSave="{6DA2CDF8-98A3-4C66-916F-1B96A2A0B661}"/>
  <bookViews>
    <workbookView xWindow="-120" yWindow="-120" windowWidth="29040" windowHeight="15840" xr2:uid="{00000000-000D-0000-FFFF-FFFF00000000}"/>
  </bookViews>
  <sheets>
    <sheet name="JRS Extension claim form" sheetId="4" r:id="rId1"/>
    <sheet name="Guide" sheetId="5" r:id="rId2"/>
  </sheets>
  <definedNames>
    <definedName name="Daily_Max_Furlough_For_Month">'JRS Extension claim form'!$E$8</definedName>
    <definedName name="Days_in_claim_period">'JRS Extension claim form'!$B$6</definedName>
    <definedName name="Days_in_pay_period">'JRS Extension claim form'!$B$7</definedName>
    <definedName name="Furlough_days">'JRS Extension claim form'!$B$8</definedName>
    <definedName name="Furlough_percentage">'JRS Extension claim form'!$B$10</definedName>
    <definedName name="LLQE">'JRS Extension claim form'!#REF!</definedName>
    <definedName name="LLQE_for_pay_period">'JRS Extension claim form'!#REF!</definedName>
    <definedName name="Max_furlough_pay">'JRS Extension claim form'!$B$9</definedName>
    <definedName name="NIC_Grant">'JRS Extension claim form'!#REF!</definedName>
    <definedName name="NIC_threshold">'JRS Extension claim form'!#REF!</definedName>
    <definedName name="NIC_threshold_for_pay_period">'JRS Extension claim form'!#REF!</definedName>
    <definedName name="Pension_Grant">'JRS Extension claim form'!#REF!</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60" i="4" l="1"/>
  <c r="L60" i="4" s="1"/>
  <c r="I60" i="4"/>
  <c r="J60" i="4" s="1"/>
  <c r="K59" i="4"/>
  <c r="L59" i="4" s="1"/>
  <c r="I59" i="4"/>
  <c r="J59" i="4" s="1"/>
  <c r="K58" i="4"/>
  <c r="L58" i="4" s="1"/>
  <c r="I58" i="4"/>
  <c r="J58" i="4" s="1"/>
  <c r="K57" i="4"/>
  <c r="L57" i="4" s="1"/>
  <c r="I57" i="4"/>
  <c r="J57" i="4" s="1"/>
  <c r="H57" i="4"/>
  <c r="K56" i="4"/>
  <c r="L56" i="4" s="1"/>
  <c r="J56" i="4"/>
  <c r="I56" i="4"/>
  <c r="H56" i="4"/>
  <c r="K55" i="4"/>
  <c r="L55" i="4" s="1"/>
  <c r="I55" i="4"/>
  <c r="H55" i="4" s="1"/>
  <c r="K54" i="4"/>
  <c r="L54" i="4" s="1"/>
  <c r="I54" i="4"/>
  <c r="H54" i="4" s="1"/>
  <c r="K53" i="4"/>
  <c r="L53" i="4" s="1"/>
  <c r="I53" i="4"/>
  <c r="H53" i="4" s="1"/>
  <c r="K52" i="4"/>
  <c r="L52" i="4" s="1"/>
  <c r="I52" i="4"/>
  <c r="J52" i="4" s="1"/>
  <c r="K51" i="4"/>
  <c r="L51" i="4" s="1"/>
  <c r="I51" i="4"/>
  <c r="J51" i="4" s="1"/>
  <c r="K50" i="4"/>
  <c r="L50" i="4" s="1"/>
  <c r="I50" i="4"/>
  <c r="J50" i="4" s="1"/>
  <c r="K49" i="4"/>
  <c r="L49" i="4" s="1"/>
  <c r="I49" i="4"/>
  <c r="J49" i="4" s="1"/>
  <c r="K48" i="4"/>
  <c r="L48" i="4" s="1"/>
  <c r="I48" i="4"/>
  <c r="J48" i="4" s="1"/>
  <c r="K47" i="4"/>
  <c r="L47" i="4" s="1"/>
  <c r="I47" i="4"/>
  <c r="H47" i="4" s="1"/>
  <c r="K46" i="4"/>
  <c r="L46" i="4" s="1"/>
  <c r="I46" i="4"/>
  <c r="H46" i="4" s="1"/>
  <c r="K45" i="4"/>
  <c r="L45" i="4" s="1"/>
  <c r="I45" i="4"/>
  <c r="H45" i="4" s="1"/>
  <c r="K44" i="4"/>
  <c r="L44" i="4" s="1"/>
  <c r="I44" i="4"/>
  <c r="J44" i="4" s="1"/>
  <c r="K43" i="4"/>
  <c r="L43" i="4" s="1"/>
  <c r="I43" i="4"/>
  <c r="J43" i="4" s="1"/>
  <c r="K42" i="4"/>
  <c r="L42" i="4" s="1"/>
  <c r="I42" i="4"/>
  <c r="J42" i="4" s="1"/>
  <c r="K41" i="4"/>
  <c r="L41" i="4" s="1"/>
  <c r="I41" i="4"/>
  <c r="J41" i="4" s="1"/>
  <c r="H41" i="4"/>
  <c r="K40" i="4"/>
  <c r="L40" i="4" s="1"/>
  <c r="I40" i="4"/>
  <c r="J40" i="4" s="1"/>
  <c r="K39" i="4"/>
  <c r="L39" i="4" s="1"/>
  <c r="I39" i="4"/>
  <c r="H39" i="4" s="1"/>
  <c r="K38" i="4"/>
  <c r="L38" i="4" s="1"/>
  <c r="I38" i="4"/>
  <c r="H38" i="4" s="1"/>
  <c r="K37" i="4"/>
  <c r="L37" i="4" s="1"/>
  <c r="I37" i="4"/>
  <c r="H37" i="4" s="1"/>
  <c r="K36" i="4"/>
  <c r="L36" i="4" s="1"/>
  <c r="I36" i="4"/>
  <c r="J36" i="4" s="1"/>
  <c r="K35" i="4"/>
  <c r="L35" i="4" s="1"/>
  <c r="I35" i="4"/>
  <c r="J35" i="4" s="1"/>
  <c r="K34" i="4"/>
  <c r="L34" i="4" s="1"/>
  <c r="I34" i="4"/>
  <c r="J34" i="4" s="1"/>
  <c r="K33" i="4"/>
  <c r="L33" i="4" s="1"/>
  <c r="I33" i="4"/>
  <c r="J33" i="4" s="1"/>
  <c r="K32" i="4"/>
  <c r="L32" i="4" s="1"/>
  <c r="I32" i="4"/>
  <c r="J32" i="4" s="1"/>
  <c r="K31" i="4"/>
  <c r="L31" i="4" s="1"/>
  <c r="I31" i="4"/>
  <c r="H31" i="4" s="1"/>
  <c r="K30" i="4"/>
  <c r="L30" i="4" s="1"/>
  <c r="I30" i="4"/>
  <c r="H30" i="4" s="1"/>
  <c r="K29" i="4"/>
  <c r="L29" i="4" s="1"/>
  <c r="I29" i="4"/>
  <c r="H29" i="4" s="1"/>
  <c r="K28" i="4"/>
  <c r="L28" i="4" s="1"/>
  <c r="I28" i="4"/>
  <c r="J28" i="4" s="1"/>
  <c r="K27" i="4"/>
  <c r="L27" i="4" s="1"/>
  <c r="I27" i="4"/>
  <c r="J27" i="4" s="1"/>
  <c r="K26" i="4"/>
  <c r="L26" i="4" s="1"/>
  <c r="I26" i="4"/>
  <c r="J26" i="4" s="1"/>
  <c r="K25" i="4"/>
  <c r="L25" i="4" s="1"/>
  <c r="I25" i="4"/>
  <c r="J25" i="4" s="1"/>
  <c r="K24" i="4"/>
  <c r="L24" i="4" s="1"/>
  <c r="I24" i="4"/>
  <c r="J24" i="4" s="1"/>
  <c r="K23" i="4"/>
  <c r="L23" i="4" s="1"/>
  <c r="I23" i="4"/>
  <c r="H23" i="4" s="1"/>
  <c r="K22" i="4"/>
  <c r="L22" i="4" s="1"/>
  <c r="I22" i="4"/>
  <c r="H22" i="4" s="1"/>
  <c r="B8" i="4"/>
  <c r="G52" i="4" s="1"/>
  <c r="E7" i="4"/>
  <c r="E8" i="4" s="1" a="1"/>
  <c r="E8" i="4" s="1"/>
  <c r="B7" i="4"/>
  <c r="B6" i="4"/>
  <c r="E59" i="4" s="1"/>
  <c r="J23" i="4" l="1"/>
  <c r="H27" i="4"/>
  <c r="H50" i="4"/>
  <c r="H34" i="4"/>
  <c r="H48" i="4"/>
  <c r="H51" i="4"/>
  <c r="H32" i="4"/>
  <c r="J38" i="4"/>
  <c r="J22" i="4"/>
  <c r="J45" i="4"/>
  <c r="J29" i="4"/>
  <c r="H33" i="4"/>
  <c r="H43" i="4"/>
  <c r="E18" i="4"/>
  <c r="E31" i="4"/>
  <c r="E33" i="4"/>
  <c r="H35" i="4"/>
  <c r="H40" i="4"/>
  <c r="H42" i="4"/>
  <c r="J47" i="4"/>
  <c r="H49" i="4"/>
  <c r="J54" i="4"/>
  <c r="H58" i="4"/>
  <c r="H24" i="4"/>
  <c r="H26" i="4"/>
  <c r="J31" i="4"/>
  <c r="E48" i="4"/>
  <c r="E55" i="4"/>
  <c r="E39" i="4"/>
  <c r="E41" i="4"/>
  <c r="E50" i="4"/>
  <c r="E57" i="4"/>
  <c r="H59" i="4"/>
  <c r="E22" i="4"/>
  <c r="K61" i="4"/>
  <c r="E32" i="4"/>
  <c r="E34" i="4"/>
  <c r="J46" i="4"/>
  <c r="J55" i="4"/>
  <c r="E26" i="4"/>
  <c r="G60" i="4"/>
  <c r="E23" i="4"/>
  <c r="E25" i="4"/>
  <c r="J39" i="4"/>
  <c r="J53" i="4"/>
  <c r="H25" i="4"/>
  <c r="J30" i="4"/>
  <c r="J37" i="4"/>
  <c r="E47" i="4"/>
  <c r="E56" i="4"/>
  <c r="E24" i="4"/>
  <c r="B9" i="4"/>
  <c r="E40" i="4"/>
  <c r="E42" i="4"/>
  <c r="E49" i="4"/>
  <c r="E58" i="4"/>
  <c r="G27" i="4"/>
  <c r="H28" i="4"/>
  <c r="G35" i="4"/>
  <c r="H36" i="4"/>
  <c r="G43" i="4"/>
  <c r="H44" i="4"/>
  <c r="G51" i="4"/>
  <c r="H52" i="4"/>
  <c r="G59" i="4"/>
  <c r="H60" i="4"/>
  <c r="G34" i="4"/>
  <c r="L61" i="4"/>
  <c r="H63" i="4" s="1"/>
  <c r="G33" i="4"/>
  <c r="G41" i="4"/>
  <c r="G49" i="4"/>
  <c r="G24" i="4"/>
  <c r="G56" i="4"/>
  <c r="G23" i="4"/>
  <c r="E21" i="4"/>
  <c r="I21" i="4" s="1"/>
  <c r="G22" i="4"/>
  <c r="E29" i="4"/>
  <c r="G30" i="4"/>
  <c r="E37" i="4"/>
  <c r="G38" i="4"/>
  <c r="E45" i="4"/>
  <c r="G46" i="4"/>
  <c r="E53" i="4"/>
  <c r="G54" i="4"/>
  <c r="G42" i="4"/>
  <c r="G50" i="4"/>
  <c r="G25" i="4"/>
  <c r="G32" i="4"/>
  <c r="E30" i="4"/>
  <c r="G31" i="4"/>
  <c r="E38" i="4"/>
  <c r="G39" i="4"/>
  <c r="E46" i="4"/>
  <c r="G47" i="4"/>
  <c r="E54" i="4"/>
  <c r="G55" i="4"/>
  <c r="G21" i="4"/>
  <c r="E28" i="4"/>
  <c r="G29" i="4"/>
  <c r="E36" i="4"/>
  <c r="G37" i="4"/>
  <c r="E44" i="4"/>
  <c r="G45" i="4"/>
  <c r="E52" i="4"/>
  <c r="G53" i="4"/>
  <c r="E60" i="4"/>
  <c r="G26" i="4"/>
  <c r="G58" i="4"/>
  <c r="G57" i="4"/>
  <c r="G40" i="4"/>
  <c r="G48" i="4"/>
  <c r="E27" i="4"/>
  <c r="G28" i="4"/>
  <c r="E35" i="4"/>
  <c r="G36" i="4"/>
  <c r="E43" i="4"/>
  <c r="G44" i="4"/>
  <c r="E51" i="4"/>
  <c r="H21" i="4" l="1"/>
  <c r="K21" i="4" s="1"/>
  <c r="L21" i="4" s="1"/>
  <c r="J21"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<sst xmlns="http://schemas.openxmlformats.org/spreadsheetml/2006/main" count="138" uniqueCount="95">
  <si>
    <t>PAYE Number</t>
  </si>
  <si>
    <t xml:space="preserve">EE Name </t>
  </si>
  <si>
    <t>Client Bank Account Number</t>
  </si>
  <si>
    <t>Client Sort Code</t>
  </si>
  <si>
    <t xml:space="preserve">Client Contact Name </t>
  </si>
  <si>
    <t>Client Contact Number</t>
  </si>
  <si>
    <t>Claim Period</t>
  </si>
  <si>
    <t>No of employees</t>
  </si>
  <si>
    <t>UTR (10 digits not payroll)</t>
  </si>
  <si>
    <t>Address</t>
  </si>
  <si>
    <t xml:space="preserve">Employee </t>
  </si>
  <si>
    <t>National Insurance Number (NINO)</t>
  </si>
  <si>
    <t xml:space="preserve">Total claim  </t>
  </si>
  <si>
    <t>Totals</t>
  </si>
  <si>
    <t>Employee</t>
  </si>
  <si>
    <t>Days in claim period</t>
  </si>
  <si>
    <t>Usual Hours In Claim Period</t>
  </si>
  <si>
    <t>Hours Worked In Claim Period</t>
  </si>
  <si>
    <t>Max furlough pay</t>
  </si>
  <si>
    <t>Furlough percentage</t>
  </si>
  <si>
    <t>Company name</t>
  </si>
  <si>
    <t>Only change the blue cells</t>
  </si>
  <si>
    <t>Date furloughed from (this is only required where claim is for 99 or more employees</t>
  </si>
  <si>
    <t>Date returned from furlough (this is only required where furloughing more than 99 employees) Leave blank if not yet returned</t>
  </si>
  <si>
    <t>Pay Period</t>
  </si>
  <si>
    <t>Days in pay period</t>
  </si>
  <si>
    <t>Salary in claim period</t>
  </si>
  <si>
    <t>Furlough days</t>
  </si>
  <si>
    <t>Usual Hours in Period</t>
  </si>
  <si>
    <t>Days in Claim Period</t>
  </si>
  <si>
    <t>Employee example only - do not delete</t>
  </si>
  <si>
    <t>Max Furlogh Grant Claim</t>
  </si>
  <si>
    <t>Calculator only</t>
  </si>
  <si>
    <t>Round E18 up or down to whole number</t>
  </si>
  <si>
    <t>Cell guide to template</t>
  </si>
  <si>
    <t xml:space="preserve">Cell </t>
  </si>
  <si>
    <t>Description</t>
  </si>
  <si>
    <t>Action required</t>
  </si>
  <si>
    <t>Date for the claim period</t>
  </si>
  <si>
    <t>B3 &amp; C4</t>
  </si>
  <si>
    <t>B4 &amp; C4</t>
  </si>
  <si>
    <t>Pay period</t>
  </si>
  <si>
    <t>You should enter your pay period dates for example if you pay for the whole month then it would be 1/11/20 to 30/11/20 but if for example a different period e.g. 11/11/20 to 10/12/20 then your claim could be from 11/11/20 to 30/11/20 but your pay period would be correct.  This is to ensure the pay calculation is based on the actual pay for 11/11/20 to 30/11/20 and not the complete month as you would claim in December for the period 1/12/20 to 10/12/20 but still use the same pay period</t>
  </si>
  <si>
    <t>B6 to B8</t>
  </si>
  <si>
    <t>Calculation formula</t>
  </si>
  <si>
    <t>These cells work out how many days the formula will use depending upon the dates entered previously</t>
  </si>
  <si>
    <t>B9</t>
  </si>
  <si>
    <t>Maximum pay</t>
  </si>
  <si>
    <t>B10</t>
  </si>
  <si>
    <t>D18</t>
  </si>
  <si>
    <t>Fixed hours</t>
  </si>
  <si>
    <t>Fixed Weekly Hours</t>
  </si>
  <si>
    <t>E18</t>
  </si>
  <si>
    <t>Usual hours in period</t>
  </si>
  <si>
    <t>This is based on the number entered in D18 and will show you the usual hours in the claim period - please round up</t>
  </si>
  <si>
    <t>Usual Hours in Period as per E18 or if variable hours please enter here the number in the whole claim period where furloughed</t>
  </si>
  <si>
    <t>Pay period salary</t>
  </si>
  <si>
    <t>Column C22 onwards</t>
  </si>
  <si>
    <t>Column D 22 onwards</t>
  </si>
  <si>
    <t>Column E22 onwards</t>
  </si>
  <si>
    <t>This cell will be populated automatically from the data in Cell B6 but please do check it is showing the correct number of days</t>
  </si>
  <si>
    <t>Hours worked in claim period</t>
  </si>
  <si>
    <t>Column F22 onwards</t>
  </si>
  <si>
    <t>Column G22 onwards</t>
  </si>
  <si>
    <t>This is used for the calculation formula do not amend this cell</t>
  </si>
  <si>
    <t>Column H22 onwards</t>
  </si>
  <si>
    <t>Non-worked hours (Furlough)</t>
  </si>
  <si>
    <t>Non-worked hours</t>
  </si>
  <si>
    <t>Column I22 onwards</t>
  </si>
  <si>
    <t>Column J22 onwards</t>
  </si>
  <si>
    <t>Maximum furlough grant</t>
  </si>
  <si>
    <t>Column K22 onwards</t>
  </si>
  <si>
    <t>Please complete the information required in the blue boxes only.  Do not delete row 21 in red as this is used for the formula</t>
  </si>
  <si>
    <t>Claim Month</t>
  </si>
  <si>
    <t>Daily Max Furlough For Month</t>
  </si>
  <si>
    <t>Client email contact</t>
  </si>
  <si>
    <t>Please do not amend this formula</t>
  </si>
  <si>
    <r>
      <t xml:space="preserve">Usual Hours in Period as per E18 or if variable hours please enter here the number in the whole claim period where furloughed.  </t>
    </r>
    <r>
      <rPr>
        <b/>
        <sz val="11"/>
        <color theme="1"/>
        <rFont val="Calibri"/>
        <family val="2"/>
        <scheme val="minor"/>
      </rPr>
      <t>If fully furloughed please leave as 100 and leave actual hours as 0.00</t>
    </r>
  </si>
  <si>
    <t>Pay Period Salary pre 19.03.20 or last pay day before 30.10.20 or pre 02.03.21 see guide on next tab sheet</t>
  </si>
  <si>
    <t>Furlough minimum to pay employee - 80% to maximum £2500</t>
  </si>
  <si>
    <t xml:space="preserve">This cell is used for the formula to check maximum pay.  </t>
  </si>
  <si>
    <t>This is used to work out the pay and the claim please do not amend the cells</t>
  </si>
  <si>
    <t>For periods from 1 November 2020 to 30 April 2021 , you can claim for employees who were employed on 30 October 2020, as long as you have made a PAYE RTI submission to HMRC between the 20 March 2020 and 30 October 2020, notifying a payment of earnings for that employee. This may differ where you have made employees redundant, or they stopped working for you on or after 23 September 2020 and you have subsequently re-employed them. You do not need to have previously claimed for an employee before the 30 October 2020 to claim.
For periods starting on or after 1 May 2021, you can claim for employees who were employed on 2 March 2021, as long as you have made a PAYE Real Time Information (RTI) submission to HMRC between 20 March 2020 and 2 March 2021, notifying a payment of earnings for that employee. You do not need to have previously claimed for an employee before the 2 March 2021 to claim for periods starting on or after 1 May 2021.
For periods ending on or before 30 June 2021 you can claim 80% of an employee’s usual salary for hours not worked, up to a maximum of £2,500 per month. From 1 July 2021, the level of grant will be reduced each month and you will be asked to contribute towards the cost of your furloughed employees’ wages.
You do not need to have previously claimed for an employee before the 30 October 2020 to claim.
Employers can furlough employees for any amount of time and any work pattern, while still being able to claim the grant for the hours not worked.</t>
  </si>
  <si>
    <t>You need to enter the actual hours worked in the claim period.  This will need to be what was paid and accurate to ensure your claim is correct.  Please do remember it is hours worked in claim period which may be different to your pay period</t>
  </si>
  <si>
    <t>These are the hours the claim will be based on which is usual hours D22 less F22 hours worked and the template does this automatically</t>
  </si>
  <si>
    <t>This is the maximum amount you can claim and the formula is based upon the pay, claim period and the maximum amount in the claim period permitted by HMRC</t>
  </si>
  <si>
    <t>Furlough minimum to pay employee</t>
  </si>
  <si>
    <t>This is the minimum amount you must pay your employee.  Please note the Chancellor may change the amount to pay in the future.  You must also pay employer NI and pension on this amount and deduct the relevant PAYE etc. from the employee on the amount they receive</t>
  </si>
  <si>
    <t>Furlough grant maximum to claim</t>
  </si>
  <si>
    <t xml:space="preserve"> </t>
  </si>
  <si>
    <r>
      <t xml:space="preserve">You need to enter your claim period here for example if you pay a whole month and are claiming a whole month for November you will enter 1/11/20 to 30/11/20; if different you will need to put different dates in as sometimes your claim period may be different to your pay period where months/weeks overlap - please note claims cannot overlap and for each month be submitted by HMRC's deadline - </t>
    </r>
    <r>
      <rPr>
        <sz val="11"/>
        <color theme="3"/>
        <rFont val="Calibri"/>
        <family val="2"/>
        <scheme val="minor"/>
      </rPr>
      <t>https://www.gov.uk/guidance/claim-for-wages-through-the-coronavirus-job-retention-scheme</t>
    </r>
  </si>
  <si>
    <r>
      <t xml:space="preserve">In this cell you would enter the normal/contractual weekly hours.  This will then aid the calculator to work out what the usual hours are in your claim period and does so by taking the weekly hours e.g. 37 / 7 calendar days (regardless of actual working days) x days in the claim period.  If your employee works variable hours then you will need to follow the rules for calculating variable hours as per the guidance. </t>
    </r>
    <r>
      <rPr>
        <sz val="11"/>
        <color theme="3"/>
        <rFont val="Calibri"/>
        <family val="2"/>
        <scheme val="minor"/>
      </rPr>
      <t>https://www.gov.uk/government/publications/find-examples-to-help-you-work-out-80-of-your-employees-wages/examples-of-how-to-work-out-80-of-your-employees-wages-national-insurance-contributions-and-pension-contributions#work-out-80-of-your-employees-normal-wage</t>
    </r>
    <r>
      <rPr>
        <sz val="11"/>
        <color theme="1"/>
        <rFont val="Calibri"/>
        <family val="2"/>
        <scheme val="minor"/>
      </rPr>
      <t xml:space="preserve"> Please note the guidance for variable hours changed from 1 May and must not include periods of statutory leave etc.</t>
    </r>
  </si>
  <si>
    <t>Furlough grant to claim at 60% to maxiximum £1875.00</t>
  </si>
  <si>
    <t xml:space="preserve">Column L22 </t>
  </si>
  <si>
    <r>
      <t xml:space="preserve">This is reducing from July to September.  70% in July and 60% in Aug &amp; Sept.  It is using K22 x 0.875 for July and 0.75 for Aug &amp; Sept.  Where maximum pay it will use the month at 70% or 60% or the weekly amount and further information on these tapering amounts can be found here - </t>
    </r>
    <r>
      <rPr>
        <sz val="11"/>
        <color theme="3"/>
        <rFont val="Calibri"/>
        <family val="2"/>
        <scheme val="minor"/>
      </rPr>
      <t xml:space="preserve">https://www.gov.uk/government/publications/changes-to-the-coronavirus-job-retention-scheme/changes-to-the-coronavirus-job-retention-scheme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</si>
</sst>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_);\(&quot;£&quot;#,##0.00\)"/>
    <numFmt numFmtId="165" formatCode="&quot;£&quot;#,##0.00"/>
  </numFmts>
  <fonts count="7">
    <font>
      <sz val="11"/>
      <color theme="1"/>
      <name val="Calibri"/>
      <family val="2"/>
      <scheme val="minor"/>
    </font>
    <font>
      <b/>
      <sz val="11"/>
      <color theme="1"/>
      <name val="Calibri"/>
      <family val="2"/>
      <scheme val="minor"/>
    </font>
    <font>
      <b/>
      <sz val="11"/>
      <color rgb="FFFF0000"/>
      <name val="Calibri"/>
      <family val="2"/>
      <scheme val="minor"/>
    </font>
    <font>
      <sz val="10"/>
      <color indexed="8"/>
      <name val="Helvetica Neue"/>
    </font>
    <font>
      <sz val="9"/>
      <color rgb="FF333333"/>
      <name val="Arial"/>
      <family val="2"/>
    </font>
    <font>
      <sz val="11"/>
      <color rgb="FF000000"/>
      <name val="Calibri"/>
      <family val="2"/>
    </font>
    <font>
      <sz val="11"/>
      <color theme="3"/>
      <name val="Calibri"/>
      <family val="2"/>
      <scheme val="minor"/>
    </font>
  </fonts>
  <fills count="7">
    <fill>
      <patternFill patternType="none"/>
    </fill>
    <fill>
      <patternFill patternType="gray125"/>
    </fill>
    <fill>
      <patternFill patternType="solid">
        <fgColor rgb="FFFFFF00"/>
        <bgColor indexed="64"/>
      </patternFill>
    </fill>
    <fill>
      <patternFill patternType="solid">
        <fgColor theme="8" tint="0.79998168889431442"/>
        <bgColor indexed="64"/>
      </patternFill>
    </fill>
    <fill>
      <patternFill patternType="solid">
        <fgColor rgb="FFFF0000"/>
        <bgColor indexed="64"/>
      </patternFill>
    </fill>
    <fill>
      <patternFill patternType="solid">
        <fgColor theme="6" tint="0.79998168889431442"/>
        <bgColor indexed="64"/>
      </patternFill>
    </fill>
    <fill>
      <patternFill patternType="solid">
        <fgColor theme="9"/>
        <bgColor indexed="64"/>
      </patternFill>
    </fill>
  </fills>
  <borders count="13">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s>
  <cellStyleXfs count="2">
    <xf numFmtId="0" fontId="0" fillId="0" borderId="0"/>
    <xf numFmtId="0" fontId="3" fillId="0" borderId="0" applyNumberFormat="0" applyFill="0" applyBorder="0" applyProtection="0">
      <alignment vertical="top" wrapText="1"/>
    </xf>
  </cellStyleXfs>
  <cellXfs count="87">
    <xf numFmtId="0" fontId="0" fillId="0" borderId="0" xfId="0"/>
    <xf numFmtId="0" fontId="0" fillId="0" borderId="1" xfId="0" applyBorder="1"/>
    <xf numFmtId="0" fontId="0" fillId="0" borderId="3" xfId="0" applyBorder="1"/>
    <xf numFmtId="164" fontId="0" fillId="0" borderId="0" xfId="0" applyNumberFormat="1"/>
    <xf numFmtId="2" fontId="0" fillId="0" borderId="0" xfId="0" applyNumberFormat="1"/>
    <xf numFmtId="0" fontId="0" fillId="2" borderId="0" xfId="0" quotePrefix="1" applyFill="1"/>
    <xf numFmtId="0" fontId="0" fillId="0" borderId="0" xfId="0" quotePrefix="1"/>
    <xf numFmtId="4" fontId="0" fillId="0" borderId="0" xfId="0" applyNumberFormat="1"/>
    <xf numFmtId="0" fontId="0" fillId="0" borderId="5" xfId="0" applyBorder="1"/>
    <xf numFmtId="0" fontId="1" fillId="2" borderId="0" xfId="0" applyFont="1" applyFill="1"/>
    <xf numFmtId="4" fontId="1" fillId="2" borderId="0" xfId="0" applyNumberFormat="1" applyFont="1" applyFill="1"/>
    <xf numFmtId="4" fontId="1" fillId="0" borderId="0" xfId="0" applyNumberFormat="1" applyFont="1"/>
    <xf numFmtId="2" fontId="1" fillId="0" borderId="0" xfId="0" applyNumberFormat="1" applyFont="1"/>
    <xf numFmtId="0" fontId="1" fillId="0" borderId="6" xfId="0" applyFont="1" applyBorder="1" applyAlignment="1">
      <alignment vertical="top"/>
    </xf>
    <xf numFmtId="0" fontId="1" fillId="0" borderId="6" xfId="0" applyFont="1" applyBorder="1" applyAlignment="1">
      <alignment vertical="top" wrapText="1"/>
    </xf>
    <xf numFmtId="4" fontId="1" fillId="0" borderId="6" xfId="0" applyNumberFormat="1" applyFont="1" applyBorder="1" applyAlignment="1">
      <alignment vertical="top" wrapText="1"/>
    </xf>
    <xf numFmtId="0" fontId="0" fillId="0" borderId="5" xfId="0" quotePrefix="1" applyBorder="1"/>
    <xf numFmtId="164" fontId="0" fillId="0" borderId="5" xfId="0" applyNumberFormat="1" applyBorder="1"/>
    <xf numFmtId="4" fontId="1" fillId="0" borderId="5" xfId="0" applyNumberFormat="1" applyFont="1" applyBorder="1"/>
    <xf numFmtId="3" fontId="0" fillId="0" borderId="5" xfId="0" applyNumberFormat="1" applyBorder="1"/>
    <xf numFmtId="1" fontId="0" fillId="0" borderId="2" xfId="0" applyNumberFormat="1" applyBorder="1"/>
    <xf numFmtId="10" fontId="0" fillId="0" borderId="4" xfId="0" applyNumberFormat="1" applyBorder="1"/>
    <xf numFmtId="165" fontId="1" fillId="0" borderId="0" xfId="0" applyNumberFormat="1" applyFont="1"/>
    <xf numFmtId="0" fontId="0" fillId="0" borderId="7" xfId="0" applyBorder="1"/>
    <xf numFmtId="0" fontId="0" fillId="0" borderId="10" xfId="0" applyBorder="1"/>
    <xf numFmtId="1" fontId="0" fillId="0" borderId="11" xfId="0" applyNumberFormat="1" applyBorder="1"/>
    <xf numFmtId="0" fontId="1" fillId="4" borderId="5" xfId="0" quotePrefix="1" applyFont="1" applyFill="1" applyBorder="1"/>
    <xf numFmtId="0" fontId="0" fillId="4" borderId="5" xfId="0" quotePrefix="1" applyFill="1" applyBorder="1"/>
    <xf numFmtId="0" fontId="0" fillId="3" borderId="9" xfId="0" quotePrefix="1" applyFill="1" applyBorder="1" applyProtection="1">
      <protection locked="0"/>
    </xf>
    <xf numFmtId="0" fontId="0" fillId="3" borderId="2" xfId="0" applyFill="1" applyBorder="1" applyProtection="1">
      <protection locked="0"/>
    </xf>
    <xf numFmtId="0" fontId="0" fillId="3" borderId="4" xfId="0" applyFill="1" applyBorder="1" applyProtection="1">
      <protection locked="0"/>
    </xf>
    <xf numFmtId="4" fontId="0" fillId="3" borderId="3" xfId="0" applyNumberFormat="1" applyFill="1" applyBorder="1" applyProtection="1">
      <protection locked="0"/>
    </xf>
    <xf numFmtId="0" fontId="0" fillId="3" borderId="5" xfId="0" quotePrefix="1" applyFill="1" applyBorder="1" applyProtection="1">
      <protection locked="0"/>
    </xf>
    <xf numFmtId="164" fontId="0" fillId="3" borderId="5" xfId="0" applyNumberFormat="1" applyFill="1" applyBorder="1" applyProtection="1">
      <protection locked="0"/>
    </xf>
    <xf numFmtId="4" fontId="0" fillId="3" borderId="5" xfId="0" applyNumberFormat="1" applyFill="1" applyBorder="1" applyProtection="1">
      <protection locked="0"/>
    </xf>
    <xf numFmtId="2" fontId="0" fillId="3" borderId="5" xfId="0" applyNumberFormat="1" applyFill="1" applyBorder="1" applyProtection="1">
      <protection locked="0"/>
    </xf>
    <xf numFmtId="165" fontId="0" fillId="0" borderId="5" xfId="0" applyNumberFormat="1" applyBorder="1" applyProtection="1">
      <protection locked="0"/>
    </xf>
    <xf numFmtId="4" fontId="0" fillId="0" borderId="5" xfId="0" applyNumberFormat="1" applyBorder="1" applyProtection="1">
      <protection locked="0"/>
    </xf>
    <xf numFmtId="0" fontId="0" fillId="3" borderId="5" xfId="0" applyFill="1" applyBorder="1" applyProtection="1">
      <protection locked="0"/>
    </xf>
    <xf numFmtId="0" fontId="0" fillId="0" borderId="0" xfId="0" applyProtection="1">
      <protection locked="0"/>
    </xf>
    <xf numFmtId="49" fontId="0" fillId="3" borderId="2" xfId="0" applyNumberFormat="1" applyFill="1" applyBorder="1" applyProtection="1">
      <protection locked="0"/>
    </xf>
    <xf numFmtId="0" fontId="0" fillId="2" borderId="0" xfId="0" applyFill="1"/>
    <xf numFmtId="164" fontId="0" fillId="4" borderId="5" xfId="0" applyNumberFormat="1" applyFill="1" applyBorder="1"/>
    <xf numFmtId="4" fontId="0" fillId="4" borderId="5" xfId="0" applyNumberFormat="1" applyFill="1" applyBorder="1"/>
    <xf numFmtId="3" fontId="0" fillId="4" borderId="5" xfId="0" applyNumberFormat="1" applyFill="1" applyBorder="1"/>
    <xf numFmtId="2" fontId="0" fillId="4" borderId="5" xfId="0" applyNumberFormat="1" applyFill="1" applyBorder="1"/>
    <xf numFmtId="165" fontId="0" fillId="4" borderId="5" xfId="0" applyNumberFormat="1" applyFill="1" applyBorder="1"/>
    <xf numFmtId="0" fontId="0" fillId="4" borderId="5" xfId="0" applyFill="1" applyBorder="1"/>
    <xf numFmtId="1" fontId="0" fillId="0" borderId="8" xfId="0" applyNumberFormat="1" applyBorder="1"/>
    <xf numFmtId="0" fontId="0" fillId="0" borderId="0" xfId="0" applyAlignment="1">
      <alignment vertical="top" wrapText="1"/>
    </xf>
    <xf numFmtId="0" fontId="1" fillId="0" borderId="0" xfId="0" applyFont="1" applyAlignment="1">
      <alignment vertical="top" wrapText="1"/>
    </xf>
    <xf numFmtId="0" fontId="1" fillId="0" borderId="5" xfId="0" applyFont="1" applyBorder="1" applyAlignment="1">
      <alignment vertical="top" wrapText="1"/>
    </xf>
    <xf numFmtId="0" fontId="0" fillId="0" borderId="5" xfId="0" applyBorder="1" applyAlignment="1">
      <alignment vertical="top" wrapText="1"/>
    </xf>
    <xf numFmtId="4" fontId="1" fillId="3" borderId="0" xfId="0" applyNumberFormat="1" applyFont="1" applyFill="1"/>
    <xf numFmtId="10" fontId="1" fillId="3" borderId="0" xfId="0" applyNumberFormat="1" applyFont="1" applyFill="1"/>
    <xf numFmtId="0" fontId="1" fillId="3" borderId="0" xfId="0" applyFont="1" applyFill="1"/>
    <xf numFmtId="14" fontId="0" fillId="3" borderId="5" xfId="0" quotePrefix="1" applyNumberFormat="1" applyFill="1" applyBorder="1"/>
    <xf numFmtId="14" fontId="0" fillId="3" borderId="8" xfId="0" quotePrefix="1" applyNumberFormat="1" applyFill="1" applyBorder="1"/>
    <xf numFmtId="4" fontId="0" fillId="4" borderId="0" xfId="0" applyNumberFormat="1" applyFill="1"/>
    <xf numFmtId="0" fontId="0" fillId="3" borderId="5" xfId="0" quotePrefix="1" applyFill="1" applyBorder="1"/>
    <xf numFmtId="0" fontId="0" fillId="3" borderId="5" xfId="0" applyFill="1" applyBorder="1" applyAlignment="1">
      <alignment vertical="top" wrapText="1"/>
    </xf>
    <xf numFmtId="49" fontId="4" fillId="3" borderId="5" xfId="1" applyNumberFormat="1" applyFont="1" applyFill="1" applyBorder="1" applyAlignment="1">
      <alignment horizontal="left" vertical="top" wrapText="1"/>
    </xf>
    <xf numFmtId="0" fontId="5" fillId="3" borderId="5" xfId="1" applyFont="1" applyFill="1" applyBorder="1" applyAlignment="1">
      <alignment horizontal="left" vertical="top" wrapText="1"/>
    </xf>
    <xf numFmtId="0" fontId="4" fillId="0" borderId="5" xfId="1" applyFont="1" applyBorder="1">
      <alignment vertical="top" wrapText="1"/>
    </xf>
    <xf numFmtId="4" fontId="0" fillId="0" borderId="1" xfId="0" applyNumberFormat="1" applyBorder="1"/>
    <xf numFmtId="0" fontId="3" fillId="3" borderId="5" xfId="1" applyNumberFormat="1" applyFill="1" applyBorder="1">
      <alignment vertical="top" wrapText="1"/>
    </xf>
    <xf numFmtId="4" fontId="0" fillId="0" borderId="3" xfId="0" applyNumberFormat="1" applyBorder="1"/>
    <xf numFmtId="0" fontId="0" fillId="0" borderId="12" xfId="0" applyBorder="1"/>
    <xf numFmtId="10" fontId="0" fillId="0" borderId="0" xfId="0" applyNumberFormat="1"/>
    <xf numFmtId="0" fontId="4" fillId="3" borderId="5" xfId="1" applyFont="1" applyFill="1" applyBorder="1">
      <alignment vertical="top" wrapText="1"/>
    </xf>
    <xf numFmtId="14" fontId="0" fillId="0" borderId="0" xfId="0" applyNumberFormat="1"/>
    <xf numFmtId="0" fontId="0" fillId="0" borderId="2" xfId="0" applyBorder="1"/>
    <xf numFmtId="0" fontId="0" fillId="0" borderId="4" xfId="0" applyBorder="1"/>
    <xf numFmtId="0" fontId="1" fillId="0" borderId="0" xfId="0" applyFont="1"/>
    <xf numFmtId="4" fontId="1" fillId="0" borderId="1" xfId="0" applyNumberFormat="1" applyFont="1" applyBorder="1"/>
    <xf numFmtId="4" fontId="1" fillId="0" borderId="2" xfId="0" applyNumberFormat="1" applyFont="1" applyBorder="1"/>
    <xf numFmtId="4" fontId="0" fillId="0" borderId="4" xfId="0" applyNumberFormat="1" applyBorder="1"/>
    <xf numFmtId="4" fontId="0" fillId="2" borderId="0" xfId="0" applyNumberFormat="1" applyFill="1"/>
    <xf numFmtId="0" fontId="1" fillId="5" borderId="6" xfId="0" applyFont="1" applyFill="1" applyBorder="1" applyAlignment="1">
      <alignment vertical="top" wrapText="1"/>
    </xf>
    <xf numFmtId="165" fontId="0" fillId="5" borderId="5" xfId="0" applyNumberFormat="1" applyFill="1" applyBorder="1" applyProtection="1">
      <protection locked="0"/>
    </xf>
    <xf numFmtId="4" fontId="0" fillId="0" borderId="5" xfId="0" applyNumberFormat="1" applyBorder="1"/>
    <xf numFmtId="0" fontId="2" fillId="0" borderId="0" xfId="0" applyFont="1"/>
    <xf numFmtId="4" fontId="0" fillId="0" borderId="5" xfId="0" applyNumberFormat="1" applyBorder="1" applyAlignment="1">
      <alignment vertical="top" wrapText="1"/>
    </xf>
    <xf numFmtId="165" fontId="1" fillId="5" borderId="5" xfId="0" applyNumberFormat="1" applyFont="1" applyFill="1" applyBorder="1"/>
    <xf numFmtId="0" fontId="1" fillId="6" borderId="6" xfId="0" applyFont="1" applyFill="1" applyBorder="1" applyAlignment="1">
      <alignment vertical="top" wrapText="1"/>
    </xf>
    <xf numFmtId="165" fontId="0" fillId="6" borderId="5" xfId="0" applyNumberFormat="1" applyFill="1" applyBorder="1" applyProtection="1">
      <protection locked="0"/>
    </xf>
    <xf numFmtId="165" fontId="1" fillId="6" borderId="5" xfId="0" applyNumberFormat="1" applyFont="1" applyFill="1" applyBorder="1"/>
  </cellXfs>
  <cellStyles count="2">
    <cellStyle name="Normal" xfId="0" builtinId="0"/>
    <cellStyle name="Normal 2" xfId="1" xr:uid="{0AB71EA9-A11D-4249-A540-A248FF97215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594"/>
  <sheetViews>
    <sheetView tabSelected="1" topLeftCell="C1" workbookViewId="0">
      <selection activeCell="D21" sqref="D21"/>
    </sheetView>
  </sheetViews>
  <sheetFormatPr defaultRowHeight="15"/>
  <cols>
    <col min="1" max="1" width="24.85546875" bestFit="1" customWidth="1"/>
    <col min="2" max="2" width="25.42578125" customWidth="1"/>
    <col min="3" max="3" width="39" customWidth="1"/>
    <col min="4" max="4" width="30.140625" style="7" customWidth="1"/>
    <col min="5" max="5" width="30" style="7" customWidth="1"/>
    <col min="6" max="7" width="16.28515625" style="7" customWidth="1"/>
    <col min="8" max="8" width="20.85546875" customWidth="1"/>
    <col min="9" max="9" width="21.5703125" bestFit="1" customWidth="1"/>
    <col min="10" max="10" width="22.7109375" bestFit="1" customWidth="1"/>
    <col min="11" max="12" width="23.42578125" style="7" customWidth="1"/>
    <col min="13" max="13" width="24" bestFit="1" customWidth="1"/>
    <col min="14" max="14" width="21.7109375" customWidth="1"/>
    <col min="15" max="15" width="15.5703125" customWidth="1"/>
  </cols>
  <sheetData>
    <row r="1" spans="1:16" ht="15.75" thickBot="1"/>
    <row r="2" spans="1:16">
      <c r="A2" s="1" t="s">
        <v>0</v>
      </c>
      <c r="B2" s="28"/>
      <c r="C2" s="63"/>
      <c r="D2"/>
      <c r="E2" s="64" t="s">
        <v>2</v>
      </c>
      <c r="F2" s="60"/>
      <c r="G2"/>
      <c r="H2" s="1" t="s">
        <v>4</v>
      </c>
      <c r="I2" s="65"/>
      <c r="J2" s="7"/>
      <c r="K2" s="1" t="s">
        <v>7</v>
      </c>
      <c r="L2" s="40"/>
    </row>
    <row r="3" spans="1:16" ht="15.75" thickBot="1">
      <c r="A3" s="23" t="s">
        <v>6</v>
      </c>
      <c r="B3" s="56">
        <v>44409</v>
      </c>
      <c r="C3" s="57">
        <v>44439</v>
      </c>
      <c r="D3"/>
      <c r="E3" s="66" t="s">
        <v>3</v>
      </c>
      <c r="F3" s="60"/>
      <c r="G3"/>
      <c r="H3" s="67" t="s">
        <v>5</v>
      </c>
      <c r="I3" s="61"/>
      <c r="J3" s="7"/>
      <c r="K3" s="2" t="s">
        <v>8</v>
      </c>
      <c r="L3" s="62"/>
    </row>
    <row r="4" spans="1:16" ht="15.75" thickBot="1">
      <c r="A4" s="2" t="s">
        <v>24</v>
      </c>
      <c r="B4" s="56">
        <v>44409</v>
      </c>
      <c r="C4" s="57">
        <v>44439</v>
      </c>
      <c r="D4"/>
      <c r="F4" s="68"/>
      <c r="G4"/>
      <c r="H4" s="8" t="s">
        <v>75</v>
      </c>
      <c r="I4" s="69"/>
      <c r="J4" s="7"/>
      <c r="K4"/>
      <c r="L4"/>
      <c r="M4" s="68"/>
    </row>
    <row r="5" spans="1:16" ht="15.75" thickBot="1">
      <c r="B5" s="70"/>
      <c r="C5" s="70"/>
      <c r="D5"/>
      <c r="K5"/>
      <c r="L5"/>
    </row>
    <row r="6" spans="1:16" ht="15.75" thickBot="1">
      <c r="A6" s="1" t="s">
        <v>15</v>
      </c>
      <c r="B6" s="20">
        <f>DATEDIF(B3,C3,"D")+1</f>
        <v>31</v>
      </c>
      <c r="C6" s="70"/>
      <c r="D6" s="58" t="s">
        <v>76</v>
      </c>
      <c r="F6"/>
      <c r="G6"/>
      <c r="K6"/>
      <c r="L6"/>
    </row>
    <row r="7" spans="1:16">
      <c r="A7" s="24" t="s">
        <v>25</v>
      </c>
      <c r="B7" s="25">
        <f>C4-B4+1</f>
        <v>31</v>
      </c>
      <c r="C7" s="70"/>
      <c r="D7" s="1" t="s">
        <v>73</v>
      </c>
      <c r="E7" s="71">
        <f>MONTH(C3)</f>
        <v>8</v>
      </c>
      <c r="F7"/>
      <c r="G7" s="53" t="s">
        <v>72</v>
      </c>
      <c r="H7" s="54"/>
      <c r="I7" s="55"/>
      <c r="J7" s="55"/>
      <c r="K7" s="54"/>
      <c r="L7" s="54"/>
      <c r="M7" s="53"/>
    </row>
    <row r="8" spans="1:16" ht="15.75" thickBot="1">
      <c r="A8" s="24" t="s">
        <v>27</v>
      </c>
      <c r="B8" s="25">
        <f>MIN(C4,C3)-(MAX(B4,B3))+1</f>
        <v>31</v>
      </c>
      <c r="C8" s="70"/>
      <c r="D8" s="2" t="s">
        <v>74</v>
      </c>
      <c r="E8" s="72" cm="1">
        <f t="array" ref="E8">_xlfn.SWITCH(E7,11,83.34,12,80.65,1,80.65,2,89.29,3,80.65,4,83.34,5,80.65,6,83.34,7,80.65,8,80.65,9,83.34)</f>
        <v>80.650000000000006</v>
      </c>
      <c r="F8"/>
      <c r="G8"/>
      <c r="K8"/>
      <c r="L8"/>
    </row>
    <row r="9" spans="1:16">
      <c r="A9" s="23" t="s">
        <v>18</v>
      </c>
      <c r="B9" s="48">
        <f>SUM(MIN(2500,Daily_Max_Furlough_For_Month*Days_in_claim_period))</f>
        <v>2500</v>
      </c>
      <c r="C9" s="70"/>
      <c r="F9"/>
      <c r="G9"/>
      <c r="K9"/>
      <c r="L9"/>
    </row>
    <row r="10" spans="1:16" ht="15.75" thickBot="1">
      <c r="A10" s="2" t="s">
        <v>19</v>
      </c>
      <c r="B10" s="21">
        <v>0.8</v>
      </c>
      <c r="C10" s="70"/>
      <c r="D10"/>
      <c r="F10"/>
      <c r="G10"/>
      <c r="K10"/>
      <c r="L10"/>
    </row>
    <row r="12" spans="1:16" s="73" customFormat="1">
      <c r="A12" s="9" t="s">
        <v>21</v>
      </c>
      <c r="B12" s="9"/>
      <c r="C12" s="9"/>
      <c r="D12" s="10"/>
      <c r="E12" s="10"/>
      <c r="F12" s="10"/>
      <c r="G12" s="10"/>
      <c r="H12" s="9"/>
      <c r="I12" s="9"/>
      <c r="J12" s="9"/>
      <c r="K12" s="10"/>
      <c r="L12" s="10"/>
      <c r="M12" s="9"/>
      <c r="N12" s="9"/>
      <c r="O12" s="9"/>
      <c r="P12"/>
    </row>
    <row r="13" spans="1:16" s="73" customFormat="1">
      <c r="A13" s="9"/>
      <c r="B13" s="9"/>
      <c r="C13" s="9"/>
      <c r="D13" s="10"/>
      <c r="E13" s="10"/>
      <c r="F13" s="10"/>
      <c r="G13" s="10"/>
      <c r="H13" s="9"/>
      <c r="I13" s="9"/>
      <c r="J13" s="9"/>
      <c r="K13" s="10"/>
      <c r="L13" s="10"/>
      <c r="M13" s="9"/>
      <c r="N13" s="9"/>
      <c r="O13" s="9"/>
      <c r="P13"/>
    </row>
    <row r="14" spans="1:16" s="73" customFormat="1">
      <c r="A14" s="9"/>
      <c r="B14" s="9"/>
      <c r="C14" s="9"/>
      <c r="D14" s="10"/>
      <c r="E14" s="10"/>
      <c r="F14" s="10"/>
      <c r="G14" s="10"/>
      <c r="H14" s="9"/>
      <c r="I14" s="9"/>
      <c r="J14" s="9"/>
      <c r="K14" s="10"/>
      <c r="L14" s="10"/>
      <c r="M14" s="9"/>
      <c r="N14" s="9"/>
      <c r="O14" s="9"/>
      <c r="P14"/>
    </row>
    <row r="15" spans="1:16" s="73" customFormat="1">
      <c r="A15" s="9"/>
      <c r="B15" s="9"/>
      <c r="C15" s="9"/>
      <c r="D15" s="10"/>
      <c r="E15" s="10"/>
      <c r="F15" s="10"/>
      <c r="G15" s="10"/>
      <c r="H15" s="9"/>
      <c r="I15" s="9"/>
      <c r="J15" s="9"/>
      <c r="K15" s="10"/>
      <c r="L15" s="10"/>
      <c r="M15" s="9"/>
      <c r="N15" s="9"/>
      <c r="O15" s="9"/>
      <c r="P15"/>
    </row>
    <row r="16" spans="1:16" ht="15.75" thickBot="1">
      <c r="D16" s="10" t="s">
        <v>32</v>
      </c>
    </row>
    <row r="17" spans="1:14">
      <c r="A17" s="1" t="s">
        <v>20</v>
      </c>
      <c r="B17" s="29"/>
      <c r="D17" s="74" t="s">
        <v>51</v>
      </c>
      <c r="E17" s="75" t="s">
        <v>28</v>
      </c>
    </row>
    <row r="18" spans="1:14" ht="15.75" thickBot="1">
      <c r="A18" s="2" t="s">
        <v>9</v>
      </c>
      <c r="B18" s="30"/>
      <c r="D18" s="31">
        <v>37.5</v>
      </c>
      <c r="E18" s="76">
        <f>D18/7*Days_in_claim_period</f>
        <v>166.07142857142856</v>
      </c>
      <c r="F18" s="77" t="s">
        <v>33</v>
      </c>
      <c r="G18" s="77"/>
      <c r="H18" s="41"/>
    </row>
    <row r="20" spans="1:14" ht="104.25" customHeight="1">
      <c r="A20" s="13" t="s">
        <v>1</v>
      </c>
      <c r="B20" s="14" t="s">
        <v>11</v>
      </c>
      <c r="C20" s="14" t="s">
        <v>78</v>
      </c>
      <c r="D20" s="15" t="s">
        <v>55</v>
      </c>
      <c r="E20" s="15" t="s">
        <v>29</v>
      </c>
      <c r="F20" s="15" t="s">
        <v>17</v>
      </c>
      <c r="G20" s="15" t="s">
        <v>26</v>
      </c>
      <c r="H20" s="15" t="s">
        <v>66</v>
      </c>
      <c r="I20" s="15" t="s">
        <v>16</v>
      </c>
      <c r="J20" s="15" t="s">
        <v>31</v>
      </c>
      <c r="K20" s="78" t="s">
        <v>79</v>
      </c>
      <c r="L20" s="84" t="s">
        <v>92</v>
      </c>
      <c r="M20" s="15" t="s">
        <v>22</v>
      </c>
      <c r="N20" s="15" t="s">
        <v>23</v>
      </c>
    </row>
    <row r="21" spans="1:14">
      <c r="A21" s="26" t="s">
        <v>30</v>
      </c>
      <c r="B21" s="27"/>
      <c r="C21" s="42">
        <v>2500</v>
      </c>
      <c r="D21" s="43">
        <v>167</v>
      </c>
      <c r="E21" s="44">
        <f t="shared" ref="E21:E60" si="0">Days_in_claim_period</f>
        <v>31</v>
      </c>
      <c r="F21" s="45">
        <v>20</v>
      </c>
      <c r="G21" s="46">
        <f t="shared" ref="G21" si="1">C21/Days_in_pay_period*Furlough_days</f>
        <v>2500</v>
      </c>
      <c r="H21" s="43">
        <f t="shared" ref="H21:H60" si="2">I21-F21</f>
        <v>147</v>
      </c>
      <c r="I21" s="43">
        <f t="shared" ref="I21:I60" si="3">IF(C21&lt;&gt;0,CEILING((D21/E21)*Days_in_claim_period,1),0)</f>
        <v>167</v>
      </c>
      <c r="J21" s="43">
        <f t="shared" ref="J21:J60" si="4">IF(I21&lt;&gt;0,Max_furlough_pay/I21*H21,0)</f>
        <v>2200.5988023952095</v>
      </c>
      <c r="K21" s="46">
        <f t="shared" ref="K21:K60" si="5">IF(C21&lt;&gt;0,MIN(J21,(G21/I21*H21*Furlough_percentage)),0)</f>
        <v>1760.4790419161677</v>
      </c>
      <c r="L21" s="46">
        <f>K21*0.75</f>
        <v>1320.3592814371259</v>
      </c>
      <c r="M21" s="47"/>
      <c r="N21" s="47"/>
    </row>
    <row r="22" spans="1:14" s="39" customFormat="1">
      <c r="A22" s="32" t="s">
        <v>14</v>
      </c>
      <c r="B22" s="59"/>
      <c r="C22" s="33">
        <v>0</v>
      </c>
      <c r="D22" s="34">
        <v>100</v>
      </c>
      <c r="E22" s="19">
        <f t="shared" si="0"/>
        <v>31</v>
      </c>
      <c r="F22" s="35">
        <v>0</v>
      </c>
      <c r="G22" s="36">
        <f t="shared" ref="G22:G60" si="6">C22/Days_in_pay_period*Furlough_days</f>
        <v>0</v>
      </c>
      <c r="H22" s="37">
        <f t="shared" si="2"/>
        <v>0</v>
      </c>
      <c r="I22" s="37">
        <f t="shared" si="3"/>
        <v>0</v>
      </c>
      <c r="J22" s="37">
        <f t="shared" si="4"/>
        <v>0</v>
      </c>
      <c r="K22" s="79">
        <f t="shared" si="5"/>
        <v>0</v>
      </c>
      <c r="L22" s="85">
        <f>K22*0.75</f>
        <v>0</v>
      </c>
      <c r="M22" s="38"/>
      <c r="N22" s="38"/>
    </row>
    <row r="23" spans="1:14" s="39" customFormat="1">
      <c r="A23" s="32" t="s">
        <v>14</v>
      </c>
      <c r="B23" s="32"/>
      <c r="C23" s="33">
        <v>0</v>
      </c>
      <c r="D23" s="34">
        <v>100</v>
      </c>
      <c r="E23" s="19">
        <f t="shared" si="0"/>
        <v>31</v>
      </c>
      <c r="F23" s="35">
        <v>0</v>
      </c>
      <c r="G23" s="36">
        <f t="shared" si="6"/>
        <v>0</v>
      </c>
      <c r="H23" s="37">
        <f t="shared" si="2"/>
        <v>0</v>
      </c>
      <c r="I23" s="37">
        <f t="shared" si="3"/>
        <v>0</v>
      </c>
      <c r="J23" s="37">
        <f t="shared" si="4"/>
        <v>0</v>
      </c>
      <c r="K23" s="79">
        <f t="shared" si="5"/>
        <v>0</v>
      </c>
      <c r="L23" s="85">
        <f t="shared" ref="L23:L60" si="7">K23*0.75</f>
        <v>0</v>
      </c>
      <c r="M23" s="38"/>
      <c r="N23" s="38"/>
    </row>
    <row r="24" spans="1:14" s="39" customFormat="1">
      <c r="A24" s="32" t="s">
        <v>14</v>
      </c>
      <c r="B24" s="32"/>
      <c r="C24" s="33">
        <v>0</v>
      </c>
      <c r="D24" s="34">
        <v>100</v>
      </c>
      <c r="E24" s="19">
        <f t="shared" si="0"/>
        <v>31</v>
      </c>
      <c r="F24" s="35">
        <v>0</v>
      </c>
      <c r="G24" s="36">
        <f t="shared" si="6"/>
        <v>0</v>
      </c>
      <c r="H24" s="37">
        <f t="shared" si="2"/>
        <v>0</v>
      </c>
      <c r="I24" s="37">
        <f t="shared" si="3"/>
        <v>0</v>
      </c>
      <c r="J24" s="37">
        <f t="shared" si="4"/>
        <v>0</v>
      </c>
      <c r="K24" s="79">
        <f t="shared" si="5"/>
        <v>0</v>
      </c>
      <c r="L24" s="85">
        <f t="shared" si="7"/>
        <v>0</v>
      </c>
      <c r="M24" s="38"/>
      <c r="N24" s="38"/>
    </row>
    <row r="25" spans="1:14" s="39" customFormat="1">
      <c r="A25" s="32" t="s">
        <v>10</v>
      </c>
      <c r="B25" s="32"/>
      <c r="C25" s="33">
        <v>0</v>
      </c>
      <c r="D25" s="34">
        <v>100</v>
      </c>
      <c r="E25" s="19">
        <f t="shared" si="0"/>
        <v>31</v>
      </c>
      <c r="F25" s="35">
        <v>0</v>
      </c>
      <c r="G25" s="36">
        <f t="shared" si="6"/>
        <v>0</v>
      </c>
      <c r="H25" s="37">
        <f t="shared" si="2"/>
        <v>0</v>
      </c>
      <c r="I25" s="37">
        <f t="shared" si="3"/>
        <v>0</v>
      </c>
      <c r="J25" s="37">
        <f t="shared" si="4"/>
        <v>0</v>
      </c>
      <c r="K25" s="79">
        <f t="shared" si="5"/>
        <v>0</v>
      </c>
      <c r="L25" s="85">
        <f t="shared" si="7"/>
        <v>0</v>
      </c>
      <c r="M25" s="38"/>
      <c r="N25" s="38"/>
    </row>
    <row r="26" spans="1:14" s="39" customFormat="1">
      <c r="A26" s="32" t="s">
        <v>10</v>
      </c>
      <c r="B26" s="32"/>
      <c r="C26" s="33">
        <v>0</v>
      </c>
      <c r="D26" s="34">
        <v>100</v>
      </c>
      <c r="E26" s="19">
        <f t="shared" si="0"/>
        <v>31</v>
      </c>
      <c r="F26" s="35">
        <v>0</v>
      </c>
      <c r="G26" s="36">
        <f t="shared" si="6"/>
        <v>0</v>
      </c>
      <c r="H26" s="37">
        <f t="shared" si="2"/>
        <v>0</v>
      </c>
      <c r="I26" s="37">
        <f t="shared" si="3"/>
        <v>0</v>
      </c>
      <c r="J26" s="37">
        <f t="shared" si="4"/>
        <v>0</v>
      </c>
      <c r="K26" s="79">
        <f t="shared" si="5"/>
        <v>0</v>
      </c>
      <c r="L26" s="85">
        <f t="shared" si="7"/>
        <v>0</v>
      </c>
      <c r="M26" s="38"/>
      <c r="N26" s="38"/>
    </row>
    <row r="27" spans="1:14" s="39" customFormat="1">
      <c r="A27" s="32" t="s">
        <v>10</v>
      </c>
      <c r="B27" s="32"/>
      <c r="C27" s="33">
        <v>0</v>
      </c>
      <c r="D27" s="34">
        <v>100</v>
      </c>
      <c r="E27" s="19">
        <f t="shared" si="0"/>
        <v>31</v>
      </c>
      <c r="F27" s="35">
        <v>0</v>
      </c>
      <c r="G27" s="36">
        <f t="shared" si="6"/>
        <v>0</v>
      </c>
      <c r="H27" s="37">
        <f t="shared" si="2"/>
        <v>0</v>
      </c>
      <c r="I27" s="37">
        <f t="shared" si="3"/>
        <v>0</v>
      </c>
      <c r="J27" s="37">
        <f t="shared" si="4"/>
        <v>0</v>
      </c>
      <c r="K27" s="79">
        <f t="shared" si="5"/>
        <v>0</v>
      </c>
      <c r="L27" s="85">
        <f t="shared" si="7"/>
        <v>0</v>
      </c>
      <c r="M27" s="38"/>
      <c r="N27" s="38"/>
    </row>
    <row r="28" spans="1:14" s="39" customFormat="1">
      <c r="A28" s="32" t="s">
        <v>10</v>
      </c>
      <c r="B28" s="32"/>
      <c r="C28" s="33">
        <v>0</v>
      </c>
      <c r="D28" s="34">
        <v>100</v>
      </c>
      <c r="E28" s="19">
        <f t="shared" si="0"/>
        <v>31</v>
      </c>
      <c r="F28" s="35">
        <v>0</v>
      </c>
      <c r="G28" s="36">
        <f t="shared" si="6"/>
        <v>0</v>
      </c>
      <c r="H28" s="37">
        <f t="shared" si="2"/>
        <v>0</v>
      </c>
      <c r="I28" s="37">
        <f t="shared" si="3"/>
        <v>0</v>
      </c>
      <c r="J28" s="37">
        <f t="shared" si="4"/>
        <v>0</v>
      </c>
      <c r="K28" s="79">
        <f t="shared" si="5"/>
        <v>0</v>
      </c>
      <c r="L28" s="85">
        <f t="shared" si="7"/>
        <v>0</v>
      </c>
      <c r="M28" s="38"/>
      <c r="N28" s="38"/>
    </row>
    <row r="29" spans="1:14" s="39" customFormat="1">
      <c r="A29" s="32" t="s">
        <v>10</v>
      </c>
      <c r="B29" s="32"/>
      <c r="C29" s="33">
        <v>0</v>
      </c>
      <c r="D29" s="34">
        <v>100</v>
      </c>
      <c r="E29" s="19">
        <f t="shared" si="0"/>
        <v>31</v>
      </c>
      <c r="F29" s="35">
        <v>0</v>
      </c>
      <c r="G29" s="36">
        <f t="shared" si="6"/>
        <v>0</v>
      </c>
      <c r="H29" s="37">
        <f t="shared" si="2"/>
        <v>0</v>
      </c>
      <c r="I29" s="37">
        <f t="shared" si="3"/>
        <v>0</v>
      </c>
      <c r="J29" s="37">
        <f t="shared" si="4"/>
        <v>0</v>
      </c>
      <c r="K29" s="79">
        <f t="shared" si="5"/>
        <v>0</v>
      </c>
      <c r="L29" s="85">
        <f t="shared" si="7"/>
        <v>0</v>
      </c>
      <c r="M29" s="38"/>
      <c r="N29" s="38"/>
    </row>
    <row r="30" spans="1:14" s="39" customFormat="1">
      <c r="A30" s="32" t="s">
        <v>10</v>
      </c>
      <c r="B30" s="32"/>
      <c r="C30" s="33">
        <v>0</v>
      </c>
      <c r="D30" s="34">
        <v>100</v>
      </c>
      <c r="E30" s="19">
        <f t="shared" si="0"/>
        <v>31</v>
      </c>
      <c r="F30" s="35">
        <v>0</v>
      </c>
      <c r="G30" s="36">
        <f t="shared" si="6"/>
        <v>0</v>
      </c>
      <c r="H30" s="37">
        <f t="shared" si="2"/>
        <v>0</v>
      </c>
      <c r="I30" s="37">
        <f t="shared" si="3"/>
        <v>0</v>
      </c>
      <c r="J30" s="37">
        <f t="shared" si="4"/>
        <v>0</v>
      </c>
      <c r="K30" s="79">
        <f t="shared" si="5"/>
        <v>0</v>
      </c>
      <c r="L30" s="85">
        <f t="shared" si="7"/>
        <v>0</v>
      </c>
      <c r="M30" s="38"/>
      <c r="N30" s="38"/>
    </row>
    <row r="31" spans="1:14" s="39" customFormat="1">
      <c r="A31" s="32" t="s">
        <v>10</v>
      </c>
      <c r="B31" s="32"/>
      <c r="C31" s="33">
        <v>0</v>
      </c>
      <c r="D31" s="34">
        <v>100</v>
      </c>
      <c r="E31" s="19">
        <f t="shared" si="0"/>
        <v>31</v>
      </c>
      <c r="F31" s="35">
        <v>0</v>
      </c>
      <c r="G31" s="36">
        <f t="shared" si="6"/>
        <v>0</v>
      </c>
      <c r="H31" s="37">
        <f t="shared" si="2"/>
        <v>0</v>
      </c>
      <c r="I31" s="37">
        <f t="shared" si="3"/>
        <v>0</v>
      </c>
      <c r="J31" s="37">
        <f t="shared" si="4"/>
        <v>0</v>
      </c>
      <c r="K31" s="79">
        <f t="shared" si="5"/>
        <v>0</v>
      </c>
      <c r="L31" s="85">
        <f t="shared" si="7"/>
        <v>0</v>
      </c>
      <c r="M31" s="38"/>
      <c r="N31" s="38"/>
    </row>
    <row r="32" spans="1:14" s="39" customFormat="1">
      <c r="A32" s="32" t="s">
        <v>10</v>
      </c>
      <c r="B32" s="32"/>
      <c r="C32" s="33">
        <v>0</v>
      </c>
      <c r="D32" s="34">
        <v>100</v>
      </c>
      <c r="E32" s="19">
        <f t="shared" si="0"/>
        <v>31</v>
      </c>
      <c r="F32" s="35">
        <v>0</v>
      </c>
      <c r="G32" s="36">
        <f t="shared" si="6"/>
        <v>0</v>
      </c>
      <c r="H32" s="37">
        <f t="shared" si="2"/>
        <v>0</v>
      </c>
      <c r="I32" s="37">
        <f t="shared" si="3"/>
        <v>0</v>
      </c>
      <c r="J32" s="37">
        <f t="shared" si="4"/>
        <v>0</v>
      </c>
      <c r="K32" s="79">
        <f t="shared" si="5"/>
        <v>0</v>
      </c>
      <c r="L32" s="85">
        <f t="shared" si="7"/>
        <v>0</v>
      </c>
      <c r="M32" s="38"/>
      <c r="N32" s="38"/>
    </row>
    <row r="33" spans="1:14" s="39" customFormat="1">
      <c r="A33" s="32" t="s">
        <v>10</v>
      </c>
      <c r="B33" s="32"/>
      <c r="C33" s="33">
        <v>0</v>
      </c>
      <c r="D33" s="34">
        <v>100</v>
      </c>
      <c r="E33" s="19">
        <f t="shared" si="0"/>
        <v>31</v>
      </c>
      <c r="F33" s="35">
        <v>0</v>
      </c>
      <c r="G33" s="36">
        <f t="shared" si="6"/>
        <v>0</v>
      </c>
      <c r="H33" s="37">
        <f t="shared" si="2"/>
        <v>0</v>
      </c>
      <c r="I33" s="37">
        <f t="shared" si="3"/>
        <v>0</v>
      </c>
      <c r="J33" s="37">
        <f t="shared" si="4"/>
        <v>0</v>
      </c>
      <c r="K33" s="79">
        <f t="shared" si="5"/>
        <v>0</v>
      </c>
      <c r="L33" s="85">
        <f t="shared" si="7"/>
        <v>0</v>
      </c>
      <c r="M33" s="38"/>
      <c r="N33" s="38"/>
    </row>
    <row r="34" spans="1:14" s="39" customFormat="1">
      <c r="A34" s="32" t="s">
        <v>10</v>
      </c>
      <c r="B34" s="32"/>
      <c r="C34" s="33">
        <v>0</v>
      </c>
      <c r="D34" s="34">
        <v>100</v>
      </c>
      <c r="E34" s="19">
        <f t="shared" si="0"/>
        <v>31</v>
      </c>
      <c r="F34" s="35">
        <v>0</v>
      </c>
      <c r="G34" s="36">
        <f t="shared" si="6"/>
        <v>0</v>
      </c>
      <c r="H34" s="37">
        <f t="shared" si="2"/>
        <v>0</v>
      </c>
      <c r="I34" s="37">
        <f t="shared" si="3"/>
        <v>0</v>
      </c>
      <c r="J34" s="37">
        <f t="shared" si="4"/>
        <v>0</v>
      </c>
      <c r="K34" s="79">
        <f t="shared" si="5"/>
        <v>0</v>
      </c>
      <c r="L34" s="85">
        <f t="shared" si="7"/>
        <v>0</v>
      </c>
      <c r="M34" s="38"/>
      <c r="N34" s="38"/>
    </row>
    <row r="35" spans="1:14" s="39" customFormat="1">
      <c r="A35" s="32" t="s">
        <v>10</v>
      </c>
      <c r="B35" s="32"/>
      <c r="C35" s="33">
        <v>0</v>
      </c>
      <c r="D35" s="34">
        <v>100</v>
      </c>
      <c r="E35" s="19">
        <f t="shared" si="0"/>
        <v>31</v>
      </c>
      <c r="F35" s="35">
        <v>0</v>
      </c>
      <c r="G35" s="36">
        <f t="shared" si="6"/>
        <v>0</v>
      </c>
      <c r="H35" s="37">
        <f t="shared" si="2"/>
        <v>0</v>
      </c>
      <c r="I35" s="37">
        <f t="shared" si="3"/>
        <v>0</v>
      </c>
      <c r="J35" s="37">
        <f t="shared" si="4"/>
        <v>0</v>
      </c>
      <c r="K35" s="79">
        <f t="shared" si="5"/>
        <v>0</v>
      </c>
      <c r="L35" s="85">
        <f t="shared" si="7"/>
        <v>0</v>
      </c>
      <c r="M35" s="38"/>
      <c r="N35" s="38"/>
    </row>
    <row r="36" spans="1:14" s="39" customFormat="1">
      <c r="A36" s="32" t="s">
        <v>10</v>
      </c>
      <c r="B36" s="32"/>
      <c r="C36" s="33">
        <v>0</v>
      </c>
      <c r="D36" s="34">
        <v>100</v>
      </c>
      <c r="E36" s="19">
        <f t="shared" si="0"/>
        <v>31</v>
      </c>
      <c r="F36" s="35">
        <v>0</v>
      </c>
      <c r="G36" s="36">
        <f t="shared" si="6"/>
        <v>0</v>
      </c>
      <c r="H36" s="37">
        <f t="shared" si="2"/>
        <v>0</v>
      </c>
      <c r="I36" s="37">
        <f t="shared" si="3"/>
        <v>0</v>
      </c>
      <c r="J36" s="37">
        <f t="shared" si="4"/>
        <v>0</v>
      </c>
      <c r="K36" s="79">
        <f t="shared" si="5"/>
        <v>0</v>
      </c>
      <c r="L36" s="85">
        <f t="shared" si="7"/>
        <v>0</v>
      </c>
      <c r="M36" s="38"/>
      <c r="N36" s="38"/>
    </row>
    <row r="37" spans="1:14" s="39" customFormat="1">
      <c r="A37" s="32" t="s">
        <v>10</v>
      </c>
      <c r="B37" s="32"/>
      <c r="C37" s="33">
        <v>0</v>
      </c>
      <c r="D37" s="34">
        <v>100</v>
      </c>
      <c r="E37" s="19">
        <f t="shared" si="0"/>
        <v>31</v>
      </c>
      <c r="F37" s="35">
        <v>0</v>
      </c>
      <c r="G37" s="36">
        <f t="shared" si="6"/>
        <v>0</v>
      </c>
      <c r="H37" s="37">
        <f t="shared" si="2"/>
        <v>0</v>
      </c>
      <c r="I37" s="37">
        <f t="shared" si="3"/>
        <v>0</v>
      </c>
      <c r="J37" s="37">
        <f t="shared" si="4"/>
        <v>0</v>
      </c>
      <c r="K37" s="79">
        <f t="shared" si="5"/>
        <v>0</v>
      </c>
      <c r="L37" s="85">
        <f t="shared" si="7"/>
        <v>0</v>
      </c>
      <c r="M37" s="38"/>
      <c r="N37" s="38"/>
    </row>
    <row r="38" spans="1:14" s="39" customFormat="1">
      <c r="A38" s="32" t="s">
        <v>10</v>
      </c>
      <c r="B38" s="32"/>
      <c r="C38" s="33">
        <v>0</v>
      </c>
      <c r="D38" s="34">
        <v>100</v>
      </c>
      <c r="E38" s="19">
        <f t="shared" si="0"/>
        <v>31</v>
      </c>
      <c r="F38" s="35">
        <v>0</v>
      </c>
      <c r="G38" s="36">
        <f t="shared" si="6"/>
        <v>0</v>
      </c>
      <c r="H38" s="37">
        <f t="shared" si="2"/>
        <v>0</v>
      </c>
      <c r="I38" s="37">
        <f t="shared" si="3"/>
        <v>0</v>
      </c>
      <c r="J38" s="37">
        <f t="shared" si="4"/>
        <v>0</v>
      </c>
      <c r="K38" s="79">
        <f t="shared" si="5"/>
        <v>0</v>
      </c>
      <c r="L38" s="85">
        <f t="shared" si="7"/>
        <v>0</v>
      </c>
      <c r="M38" s="38"/>
      <c r="N38" s="38"/>
    </row>
    <row r="39" spans="1:14" s="39" customFormat="1">
      <c r="A39" s="32" t="s">
        <v>10</v>
      </c>
      <c r="B39" s="32"/>
      <c r="C39" s="33">
        <v>0</v>
      </c>
      <c r="D39" s="34">
        <v>100</v>
      </c>
      <c r="E39" s="19">
        <f t="shared" si="0"/>
        <v>31</v>
      </c>
      <c r="F39" s="35">
        <v>0</v>
      </c>
      <c r="G39" s="36">
        <f t="shared" si="6"/>
        <v>0</v>
      </c>
      <c r="H39" s="37">
        <f t="shared" si="2"/>
        <v>0</v>
      </c>
      <c r="I39" s="37">
        <f t="shared" si="3"/>
        <v>0</v>
      </c>
      <c r="J39" s="37">
        <f t="shared" si="4"/>
        <v>0</v>
      </c>
      <c r="K39" s="79">
        <f t="shared" si="5"/>
        <v>0</v>
      </c>
      <c r="L39" s="85">
        <f t="shared" si="7"/>
        <v>0</v>
      </c>
      <c r="M39" s="38"/>
      <c r="N39" s="38"/>
    </row>
    <row r="40" spans="1:14" s="39" customFormat="1">
      <c r="A40" s="32" t="s">
        <v>10</v>
      </c>
      <c r="B40" s="32"/>
      <c r="C40" s="33">
        <v>0</v>
      </c>
      <c r="D40" s="34">
        <v>100</v>
      </c>
      <c r="E40" s="19">
        <f t="shared" si="0"/>
        <v>31</v>
      </c>
      <c r="F40" s="35">
        <v>0</v>
      </c>
      <c r="G40" s="36">
        <f t="shared" si="6"/>
        <v>0</v>
      </c>
      <c r="H40" s="37">
        <f t="shared" si="2"/>
        <v>0</v>
      </c>
      <c r="I40" s="37">
        <f t="shared" si="3"/>
        <v>0</v>
      </c>
      <c r="J40" s="37">
        <f t="shared" si="4"/>
        <v>0</v>
      </c>
      <c r="K40" s="79">
        <f t="shared" si="5"/>
        <v>0</v>
      </c>
      <c r="L40" s="85">
        <f t="shared" si="7"/>
        <v>0</v>
      </c>
      <c r="M40" s="38"/>
      <c r="N40" s="38"/>
    </row>
    <row r="41" spans="1:14" s="39" customFormat="1">
      <c r="A41" s="32" t="s">
        <v>10</v>
      </c>
      <c r="B41" s="32"/>
      <c r="C41" s="33">
        <v>0</v>
      </c>
      <c r="D41" s="34">
        <v>100</v>
      </c>
      <c r="E41" s="19">
        <f t="shared" si="0"/>
        <v>31</v>
      </c>
      <c r="F41" s="35">
        <v>0</v>
      </c>
      <c r="G41" s="36">
        <f t="shared" si="6"/>
        <v>0</v>
      </c>
      <c r="H41" s="37">
        <f t="shared" si="2"/>
        <v>0</v>
      </c>
      <c r="I41" s="37">
        <f t="shared" si="3"/>
        <v>0</v>
      </c>
      <c r="J41" s="37">
        <f t="shared" si="4"/>
        <v>0</v>
      </c>
      <c r="K41" s="79">
        <f t="shared" si="5"/>
        <v>0</v>
      </c>
      <c r="L41" s="85">
        <f t="shared" si="7"/>
        <v>0</v>
      </c>
      <c r="M41" s="38"/>
      <c r="N41" s="38"/>
    </row>
    <row r="42" spans="1:14" s="39" customFormat="1">
      <c r="A42" s="32" t="s">
        <v>10</v>
      </c>
      <c r="B42" s="32"/>
      <c r="C42" s="33">
        <v>0</v>
      </c>
      <c r="D42" s="34">
        <v>100</v>
      </c>
      <c r="E42" s="19">
        <f t="shared" si="0"/>
        <v>31</v>
      </c>
      <c r="F42" s="35">
        <v>0</v>
      </c>
      <c r="G42" s="36">
        <f t="shared" si="6"/>
        <v>0</v>
      </c>
      <c r="H42" s="37">
        <f t="shared" si="2"/>
        <v>0</v>
      </c>
      <c r="I42" s="37">
        <f t="shared" si="3"/>
        <v>0</v>
      </c>
      <c r="J42" s="37">
        <f t="shared" si="4"/>
        <v>0</v>
      </c>
      <c r="K42" s="79">
        <f t="shared" si="5"/>
        <v>0</v>
      </c>
      <c r="L42" s="85">
        <f t="shared" si="7"/>
        <v>0</v>
      </c>
      <c r="M42" s="38"/>
      <c r="N42" s="38"/>
    </row>
    <row r="43" spans="1:14" s="39" customFormat="1">
      <c r="A43" s="32" t="s">
        <v>10</v>
      </c>
      <c r="B43" s="32"/>
      <c r="C43" s="33">
        <v>0</v>
      </c>
      <c r="D43" s="34">
        <v>100</v>
      </c>
      <c r="E43" s="19">
        <f t="shared" si="0"/>
        <v>31</v>
      </c>
      <c r="F43" s="35">
        <v>0</v>
      </c>
      <c r="G43" s="36">
        <f t="shared" si="6"/>
        <v>0</v>
      </c>
      <c r="H43" s="37">
        <f t="shared" si="2"/>
        <v>0</v>
      </c>
      <c r="I43" s="37">
        <f t="shared" si="3"/>
        <v>0</v>
      </c>
      <c r="J43" s="37">
        <f t="shared" si="4"/>
        <v>0</v>
      </c>
      <c r="K43" s="79">
        <f t="shared" si="5"/>
        <v>0</v>
      </c>
      <c r="L43" s="85">
        <f t="shared" si="7"/>
        <v>0</v>
      </c>
      <c r="M43" s="38"/>
      <c r="N43" s="38"/>
    </row>
    <row r="44" spans="1:14" s="39" customFormat="1">
      <c r="A44" s="32" t="s">
        <v>10</v>
      </c>
      <c r="B44" s="32"/>
      <c r="C44" s="33">
        <v>0</v>
      </c>
      <c r="D44" s="34">
        <v>100</v>
      </c>
      <c r="E44" s="19">
        <f t="shared" si="0"/>
        <v>31</v>
      </c>
      <c r="F44" s="35">
        <v>0</v>
      </c>
      <c r="G44" s="36">
        <f t="shared" si="6"/>
        <v>0</v>
      </c>
      <c r="H44" s="37">
        <f t="shared" si="2"/>
        <v>0</v>
      </c>
      <c r="I44" s="37">
        <f t="shared" si="3"/>
        <v>0</v>
      </c>
      <c r="J44" s="37">
        <f t="shared" si="4"/>
        <v>0</v>
      </c>
      <c r="K44" s="79">
        <f t="shared" si="5"/>
        <v>0</v>
      </c>
      <c r="L44" s="85">
        <f t="shared" si="7"/>
        <v>0</v>
      </c>
      <c r="M44" s="38"/>
      <c r="N44" s="38"/>
    </row>
    <row r="45" spans="1:14" s="39" customFormat="1">
      <c r="A45" s="32" t="s">
        <v>10</v>
      </c>
      <c r="B45" s="32"/>
      <c r="C45" s="33">
        <v>0</v>
      </c>
      <c r="D45" s="34">
        <v>100</v>
      </c>
      <c r="E45" s="19">
        <f t="shared" si="0"/>
        <v>31</v>
      </c>
      <c r="F45" s="35">
        <v>0</v>
      </c>
      <c r="G45" s="36">
        <f t="shared" si="6"/>
        <v>0</v>
      </c>
      <c r="H45" s="37">
        <f t="shared" si="2"/>
        <v>0</v>
      </c>
      <c r="I45" s="37">
        <f t="shared" si="3"/>
        <v>0</v>
      </c>
      <c r="J45" s="37">
        <f t="shared" si="4"/>
        <v>0</v>
      </c>
      <c r="K45" s="79">
        <f t="shared" si="5"/>
        <v>0</v>
      </c>
      <c r="L45" s="85">
        <f t="shared" si="7"/>
        <v>0</v>
      </c>
      <c r="M45" s="38"/>
      <c r="N45" s="38"/>
    </row>
    <row r="46" spans="1:14" s="39" customFormat="1">
      <c r="A46" s="32" t="s">
        <v>10</v>
      </c>
      <c r="B46" s="32"/>
      <c r="C46" s="33">
        <v>0</v>
      </c>
      <c r="D46" s="34">
        <v>100</v>
      </c>
      <c r="E46" s="19">
        <f t="shared" si="0"/>
        <v>31</v>
      </c>
      <c r="F46" s="35">
        <v>0</v>
      </c>
      <c r="G46" s="36">
        <f t="shared" si="6"/>
        <v>0</v>
      </c>
      <c r="H46" s="37">
        <f t="shared" si="2"/>
        <v>0</v>
      </c>
      <c r="I46" s="37">
        <f t="shared" si="3"/>
        <v>0</v>
      </c>
      <c r="J46" s="37">
        <f t="shared" si="4"/>
        <v>0</v>
      </c>
      <c r="K46" s="79">
        <f t="shared" si="5"/>
        <v>0</v>
      </c>
      <c r="L46" s="85">
        <f t="shared" si="7"/>
        <v>0</v>
      </c>
      <c r="M46" s="38"/>
      <c r="N46" s="38"/>
    </row>
    <row r="47" spans="1:14" s="39" customFormat="1">
      <c r="A47" s="32" t="s">
        <v>10</v>
      </c>
      <c r="B47" s="32"/>
      <c r="C47" s="33">
        <v>0</v>
      </c>
      <c r="D47" s="34">
        <v>100</v>
      </c>
      <c r="E47" s="19">
        <f t="shared" si="0"/>
        <v>31</v>
      </c>
      <c r="F47" s="35">
        <v>0</v>
      </c>
      <c r="G47" s="36">
        <f t="shared" si="6"/>
        <v>0</v>
      </c>
      <c r="H47" s="37">
        <f t="shared" si="2"/>
        <v>0</v>
      </c>
      <c r="I47" s="37">
        <f t="shared" si="3"/>
        <v>0</v>
      </c>
      <c r="J47" s="37">
        <f t="shared" si="4"/>
        <v>0</v>
      </c>
      <c r="K47" s="79">
        <f t="shared" si="5"/>
        <v>0</v>
      </c>
      <c r="L47" s="85">
        <f t="shared" si="7"/>
        <v>0</v>
      </c>
      <c r="M47" s="38"/>
      <c r="N47" s="38"/>
    </row>
    <row r="48" spans="1:14" s="39" customFormat="1">
      <c r="A48" s="32" t="s">
        <v>10</v>
      </c>
      <c r="B48" s="32"/>
      <c r="C48" s="33">
        <v>0</v>
      </c>
      <c r="D48" s="34">
        <v>100</v>
      </c>
      <c r="E48" s="19">
        <f t="shared" si="0"/>
        <v>31</v>
      </c>
      <c r="F48" s="35">
        <v>0</v>
      </c>
      <c r="G48" s="36">
        <f t="shared" si="6"/>
        <v>0</v>
      </c>
      <c r="H48" s="37">
        <f t="shared" si="2"/>
        <v>0</v>
      </c>
      <c r="I48" s="37">
        <f t="shared" si="3"/>
        <v>0</v>
      </c>
      <c r="J48" s="37">
        <f t="shared" si="4"/>
        <v>0</v>
      </c>
      <c r="K48" s="79">
        <f t="shared" si="5"/>
        <v>0</v>
      </c>
      <c r="L48" s="85">
        <f t="shared" si="7"/>
        <v>0</v>
      </c>
      <c r="M48" s="38"/>
      <c r="N48" s="38"/>
    </row>
    <row r="49" spans="1:14" s="39" customFormat="1">
      <c r="A49" s="32" t="s">
        <v>10</v>
      </c>
      <c r="B49" s="32"/>
      <c r="C49" s="33">
        <v>0</v>
      </c>
      <c r="D49" s="34">
        <v>100</v>
      </c>
      <c r="E49" s="19">
        <f t="shared" si="0"/>
        <v>31</v>
      </c>
      <c r="F49" s="35">
        <v>0</v>
      </c>
      <c r="G49" s="36">
        <f t="shared" si="6"/>
        <v>0</v>
      </c>
      <c r="H49" s="37">
        <f t="shared" si="2"/>
        <v>0</v>
      </c>
      <c r="I49" s="37">
        <f t="shared" si="3"/>
        <v>0</v>
      </c>
      <c r="J49" s="37">
        <f t="shared" si="4"/>
        <v>0</v>
      </c>
      <c r="K49" s="79">
        <f t="shared" si="5"/>
        <v>0</v>
      </c>
      <c r="L49" s="85">
        <f t="shared" si="7"/>
        <v>0</v>
      </c>
      <c r="M49" s="38"/>
      <c r="N49" s="38"/>
    </row>
    <row r="50" spans="1:14" s="39" customFormat="1">
      <c r="A50" s="32" t="s">
        <v>10</v>
      </c>
      <c r="B50" s="32"/>
      <c r="C50" s="33">
        <v>0</v>
      </c>
      <c r="D50" s="34">
        <v>100</v>
      </c>
      <c r="E50" s="19">
        <f t="shared" si="0"/>
        <v>31</v>
      </c>
      <c r="F50" s="35">
        <v>0</v>
      </c>
      <c r="G50" s="36">
        <f t="shared" si="6"/>
        <v>0</v>
      </c>
      <c r="H50" s="37">
        <f t="shared" si="2"/>
        <v>0</v>
      </c>
      <c r="I50" s="37">
        <f t="shared" si="3"/>
        <v>0</v>
      </c>
      <c r="J50" s="37">
        <f t="shared" si="4"/>
        <v>0</v>
      </c>
      <c r="K50" s="79">
        <f t="shared" si="5"/>
        <v>0</v>
      </c>
      <c r="L50" s="85">
        <f t="shared" si="7"/>
        <v>0</v>
      </c>
      <c r="M50" s="38"/>
      <c r="N50" s="38"/>
    </row>
    <row r="51" spans="1:14" s="39" customFormat="1">
      <c r="A51" s="32" t="s">
        <v>10</v>
      </c>
      <c r="B51" s="32"/>
      <c r="C51" s="33">
        <v>0</v>
      </c>
      <c r="D51" s="34">
        <v>100</v>
      </c>
      <c r="E51" s="19">
        <f t="shared" si="0"/>
        <v>31</v>
      </c>
      <c r="F51" s="35">
        <v>0</v>
      </c>
      <c r="G51" s="36">
        <f t="shared" si="6"/>
        <v>0</v>
      </c>
      <c r="H51" s="37">
        <f t="shared" si="2"/>
        <v>0</v>
      </c>
      <c r="I51" s="37">
        <f t="shared" si="3"/>
        <v>0</v>
      </c>
      <c r="J51" s="37">
        <f t="shared" si="4"/>
        <v>0</v>
      </c>
      <c r="K51" s="79">
        <f t="shared" si="5"/>
        <v>0</v>
      </c>
      <c r="L51" s="85">
        <f t="shared" si="7"/>
        <v>0</v>
      </c>
      <c r="M51" s="38"/>
      <c r="N51" s="38"/>
    </row>
    <row r="52" spans="1:14" s="39" customFormat="1">
      <c r="A52" s="32" t="s">
        <v>10</v>
      </c>
      <c r="B52" s="32"/>
      <c r="C52" s="33">
        <v>0</v>
      </c>
      <c r="D52" s="34">
        <v>100</v>
      </c>
      <c r="E52" s="19">
        <f t="shared" si="0"/>
        <v>31</v>
      </c>
      <c r="F52" s="35">
        <v>0</v>
      </c>
      <c r="G52" s="36">
        <f t="shared" si="6"/>
        <v>0</v>
      </c>
      <c r="H52" s="37">
        <f t="shared" si="2"/>
        <v>0</v>
      </c>
      <c r="I52" s="37">
        <f t="shared" si="3"/>
        <v>0</v>
      </c>
      <c r="J52" s="37">
        <f t="shared" si="4"/>
        <v>0</v>
      </c>
      <c r="K52" s="79">
        <f t="shared" si="5"/>
        <v>0</v>
      </c>
      <c r="L52" s="85">
        <f t="shared" si="7"/>
        <v>0</v>
      </c>
      <c r="M52" s="38"/>
      <c r="N52" s="38"/>
    </row>
    <row r="53" spans="1:14" s="39" customFormat="1">
      <c r="A53" s="32" t="s">
        <v>10</v>
      </c>
      <c r="B53" s="32"/>
      <c r="C53" s="33">
        <v>0</v>
      </c>
      <c r="D53" s="34">
        <v>100</v>
      </c>
      <c r="E53" s="19">
        <f t="shared" si="0"/>
        <v>31</v>
      </c>
      <c r="F53" s="35">
        <v>0</v>
      </c>
      <c r="G53" s="36">
        <f t="shared" si="6"/>
        <v>0</v>
      </c>
      <c r="H53" s="37">
        <f t="shared" si="2"/>
        <v>0</v>
      </c>
      <c r="I53" s="37">
        <f t="shared" si="3"/>
        <v>0</v>
      </c>
      <c r="J53" s="37">
        <f t="shared" si="4"/>
        <v>0</v>
      </c>
      <c r="K53" s="79">
        <f t="shared" si="5"/>
        <v>0</v>
      </c>
      <c r="L53" s="85">
        <f t="shared" si="7"/>
        <v>0</v>
      </c>
      <c r="M53" s="38"/>
      <c r="N53" s="38"/>
    </row>
    <row r="54" spans="1:14" s="39" customFormat="1">
      <c r="A54" s="32" t="s">
        <v>10</v>
      </c>
      <c r="B54" s="32"/>
      <c r="C54" s="33">
        <v>0</v>
      </c>
      <c r="D54" s="34">
        <v>100</v>
      </c>
      <c r="E54" s="19">
        <f t="shared" si="0"/>
        <v>31</v>
      </c>
      <c r="F54" s="35">
        <v>0</v>
      </c>
      <c r="G54" s="36">
        <f t="shared" si="6"/>
        <v>0</v>
      </c>
      <c r="H54" s="37">
        <f t="shared" si="2"/>
        <v>0</v>
      </c>
      <c r="I54" s="37">
        <f t="shared" si="3"/>
        <v>0</v>
      </c>
      <c r="J54" s="37">
        <f t="shared" si="4"/>
        <v>0</v>
      </c>
      <c r="K54" s="79">
        <f t="shared" si="5"/>
        <v>0</v>
      </c>
      <c r="L54" s="85">
        <f t="shared" si="7"/>
        <v>0</v>
      </c>
      <c r="M54" s="38"/>
      <c r="N54" s="38"/>
    </row>
    <row r="55" spans="1:14" s="39" customFormat="1">
      <c r="A55" s="32" t="s">
        <v>10</v>
      </c>
      <c r="B55" s="32"/>
      <c r="C55" s="33">
        <v>0</v>
      </c>
      <c r="D55" s="34">
        <v>100</v>
      </c>
      <c r="E55" s="19">
        <f t="shared" si="0"/>
        <v>31</v>
      </c>
      <c r="F55" s="35">
        <v>0</v>
      </c>
      <c r="G55" s="36">
        <f t="shared" si="6"/>
        <v>0</v>
      </c>
      <c r="H55" s="37">
        <f t="shared" si="2"/>
        <v>0</v>
      </c>
      <c r="I55" s="37">
        <f t="shared" si="3"/>
        <v>0</v>
      </c>
      <c r="J55" s="37">
        <f t="shared" si="4"/>
        <v>0</v>
      </c>
      <c r="K55" s="79">
        <f t="shared" si="5"/>
        <v>0</v>
      </c>
      <c r="L55" s="85">
        <f t="shared" si="7"/>
        <v>0</v>
      </c>
      <c r="M55" s="38"/>
      <c r="N55" s="38"/>
    </row>
    <row r="56" spans="1:14" s="39" customFormat="1">
      <c r="A56" s="32" t="s">
        <v>10</v>
      </c>
      <c r="B56" s="32"/>
      <c r="C56" s="33">
        <v>0</v>
      </c>
      <c r="D56" s="34">
        <v>100</v>
      </c>
      <c r="E56" s="19">
        <f t="shared" si="0"/>
        <v>31</v>
      </c>
      <c r="F56" s="35">
        <v>0</v>
      </c>
      <c r="G56" s="36">
        <f t="shared" si="6"/>
        <v>0</v>
      </c>
      <c r="H56" s="37">
        <f t="shared" si="2"/>
        <v>0</v>
      </c>
      <c r="I56" s="37">
        <f t="shared" si="3"/>
        <v>0</v>
      </c>
      <c r="J56" s="37">
        <f t="shared" si="4"/>
        <v>0</v>
      </c>
      <c r="K56" s="79">
        <f t="shared" si="5"/>
        <v>0</v>
      </c>
      <c r="L56" s="85">
        <f t="shared" si="7"/>
        <v>0</v>
      </c>
      <c r="M56" s="38"/>
      <c r="N56" s="38"/>
    </row>
    <row r="57" spans="1:14" s="39" customFormat="1">
      <c r="A57" s="32" t="s">
        <v>10</v>
      </c>
      <c r="B57" s="32"/>
      <c r="C57" s="33">
        <v>0</v>
      </c>
      <c r="D57" s="34">
        <v>100</v>
      </c>
      <c r="E57" s="19">
        <f t="shared" si="0"/>
        <v>31</v>
      </c>
      <c r="F57" s="35">
        <v>0</v>
      </c>
      <c r="G57" s="36">
        <f t="shared" si="6"/>
        <v>0</v>
      </c>
      <c r="H57" s="37">
        <f t="shared" si="2"/>
        <v>0</v>
      </c>
      <c r="I57" s="37">
        <f t="shared" si="3"/>
        <v>0</v>
      </c>
      <c r="J57" s="37">
        <f t="shared" si="4"/>
        <v>0</v>
      </c>
      <c r="K57" s="79">
        <f t="shared" si="5"/>
        <v>0</v>
      </c>
      <c r="L57" s="85">
        <f t="shared" si="7"/>
        <v>0</v>
      </c>
      <c r="M57" s="38"/>
      <c r="N57" s="38"/>
    </row>
    <row r="58" spans="1:14" s="39" customFormat="1">
      <c r="A58" s="32" t="s">
        <v>10</v>
      </c>
      <c r="B58" s="32"/>
      <c r="C58" s="33">
        <v>0</v>
      </c>
      <c r="D58" s="34">
        <v>100</v>
      </c>
      <c r="E58" s="19">
        <f t="shared" si="0"/>
        <v>31</v>
      </c>
      <c r="F58" s="35">
        <v>0</v>
      </c>
      <c r="G58" s="36">
        <f t="shared" si="6"/>
        <v>0</v>
      </c>
      <c r="H58" s="37">
        <f t="shared" si="2"/>
        <v>0</v>
      </c>
      <c r="I58" s="37">
        <f t="shared" si="3"/>
        <v>0</v>
      </c>
      <c r="J58" s="37">
        <f t="shared" si="4"/>
        <v>0</v>
      </c>
      <c r="K58" s="79">
        <f t="shared" si="5"/>
        <v>0</v>
      </c>
      <c r="L58" s="85">
        <f t="shared" si="7"/>
        <v>0</v>
      </c>
      <c r="M58" s="38"/>
      <c r="N58" s="38"/>
    </row>
    <row r="59" spans="1:14" s="39" customFormat="1">
      <c r="A59" s="32" t="s">
        <v>14</v>
      </c>
      <c r="B59" s="32"/>
      <c r="C59" s="33">
        <v>0</v>
      </c>
      <c r="D59" s="34">
        <v>100</v>
      </c>
      <c r="E59" s="19">
        <f t="shared" si="0"/>
        <v>31</v>
      </c>
      <c r="F59" s="35">
        <v>0</v>
      </c>
      <c r="G59" s="36">
        <f t="shared" si="6"/>
        <v>0</v>
      </c>
      <c r="H59" s="37">
        <f t="shared" si="2"/>
        <v>0</v>
      </c>
      <c r="I59" s="37">
        <f t="shared" si="3"/>
        <v>0</v>
      </c>
      <c r="J59" s="37">
        <f t="shared" si="4"/>
        <v>0</v>
      </c>
      <c r="K59" s="79">
        <f t="shared" si="5"/>
        <v>0</v>
      </c>
      <c r="L59" s="85">
        <f t="shared" si="7"/>
        <v>0</v>
      </c>
      <c r="M59" s="38"/>
      <c r="N59" s="38"/>
    </row>
    <row r="60" spans="1:14" s="39" customFormat="1">
      <c r="A60" s="32" t="s">
        <v>14</v>
      </c>
      <c r="B60" s="32"/>
      <c r="C60" s="33">
        <v>0</v>
      </c>
      <c r="D60" s="34">
        <v>100</v>
      </c>
      <c r="E60" s="19">
        <f t="shared" si="0"/>
        <v>31</v>
      </c>
      <c r="F60" s="35">
        <v>0</v>
      </c>
      <c r="G60" s="36">
        <f t="shared" si="6"/>
        <v>0</v>
      </c>
      <c r="H60" s="37">
        <f t="shared" si="2"/>
        <v>0</v>
      </c>
      <c r="I60" s="37">
        <f t="shared" si="3"/>
        <v>0</v>
      </c>
      <c r="J60" s="37">
        <f t="shared" si="4"/>
        <v>0</v>
      </c>
      <c r="K60" s="79">
        <f t="shared" si="5"/>
        <v>0</v>
      </c>
      <c r="L60" s="85">
        <f t="shared" si="7"/>
        <v>0</v>
      </c>
      <c r="M60" s="38"/>
      <c r="N60" s="38"/>
    </row>
    <row r="61" spans="1:14">
      <c r="A61" s="16"/>
      <c r="B61" s="16"/>
      <c r="C61" s="17"/>
      <c r="D61" s="80"/>
      <c r="E61" s="18"/>
      <c r="F61" s="18"/>
      <c r="G61" s="18"/>
      <c r="H61" s="18"/>
      <c r="I61" s="18" t="s">
        <v>13</v>
      </c>
      <c r="J61" s="18"/>
      <c r="K61" s="83">
        <f>SUM(K22:K59)</f>
        <v>0</v>
      </c>
      <c r="L61" s="86">
        <f>SUM(L22:L59)</f>
        <v>0</v>
      </c>
      <c r="M61" s="8"/>
      <c r="N61" s="8"/>
    </row>
    <row r="62" spans="1:14">
      <c r="A62" s="6"/>
      <c r="B62" s="6"/>
      <c r="C62" s="3"/>
      <c r="E62" s="11"/>
      <c r="F62" s="11"/>
      <c r="G62" s="11"/>
      <c r="H62" s="12"/>
      <c r="I62" s="12"/>
      <c r="J62" s="12"/>
      <c r="K62" s="12"/>
      <c r="L62" s="12"/>
    </row>
    <row r="63" spans="1:14">
      <c r="A63" s="6"/>
      <c r="B63" s="6"/>
      <c r="C63" s="3"/>
      <c r="F63" s="11" t="s">
        <v>12</v>
      </c>
      <c r="G63" s="11"/>
      <c r="H63" s="22">
        <f>L61</f>
        <v>0</v>
      </c>
    </row>
    <row r="64" spans="1:14">
      <c r="A64" s="6"/>
      <c r="B64" s="6"/>
      <c r="C64" s="3"/>
      <c r="F64" s="11"/>
      <c r="G64" s="11"/>
      <c r="H64" s="22"/>
    </row>
    <row r="65" spans="1:9">
      <c r="A65" s="6"/>
      <c r="B65" s="6"/>
      <c r="C65" s="3"/>
      <c r="F65" s="11"/>
      <c r="G65" s="11"/>
      <c r="H65" s="22"/>
    </row>
    <row r="66" spans="1:9">
      <c r="A66" s="6"/>
      <c r="B66" s="6"/>
      <c r="C66" s="3"/>
      <c r="F66" s="11"/>
      <c r="G66" s="11"/>
      <c r="H66" s="22"/>
    </row>
    <row r="67" spans="1:9">
      <c r="A67" s="6"/>
      <c r="B67" s="6"/>
      <c r="C67" s="3"/>
      <c r="F67" s="11"/>
      <c r="G67" s="11"/>
      <c r="H67" s="22"/>
    </row>
    <row r="68" spans="1:9">
      <c r="A68" s="6"/>
      <c r="B68" s="6"/>
      <c r="C68" s="3"/>
      <c r="I68" s="81"/>
    </row>
    <row r="69" spans="1:9">
      <c r="A69" s="6"/>
      <c r="B69" s="6"/>
      <c r="C69" s="3"/>
    </row>
    <row r="70" spans="1:9">
      <c r="A70" s="6"/>
      <c r="B70" s="6"/>
      <c r="C70" s="3"/>
    </row>
    <row r="71" spans="1:9">
      <c r="A71" s="6"/>
      <c r="B71" s="6"/>
      <c r="C71" s="3"/>
    </row>
    <row r="72" spans="1:9">
      <c r="A72" s="6"/>
      <c r="B72" s="6"/>
      <c r="C72" s="3"/>
      <c r="F72" s="11"/>
      <c r="G72" s="11"/>
      <c r="H72" s="12"/>
    </row>
    <row r="73" spans="1:9">
      <c r="A73" s="6"/>
      <c r="B73" s="6"/>
      <c r="C73" s="3"/>
      <c r="H73" s="4"/>
    </row>
    <row r="74" spans="1:9">
      <c r="A74" s="6"/>
      <c r="B74" s="6"/>
      <c r="C74" s="3"/>
      <c r="H74" s="4"/>
    </row>
    <row r="75" spans="1:9">
      <c r="A75" s="6"/>
      <c r="B75" s="6"/>
      <c r="C75" s="3"/>
      <c r="H75" s="4"/>
    </row>
    <row r="76" spans="1:9">
      <c r="A76" s="6"/>
      <c r="B76" s="6"/>
      <c r="C76" s="3"/>
      <c r="H76" s="4"/>
    </row>
    <row r="77" spans="1:9">
      <c r="A77" s="6"/>
      <c r="B77" s="6"/>
      <c r="C77" s="3"/>
      <c r="H77" s="4"/>
    </row>
    <row r="78" spans="1:9">
      <c r="A78" s="6"/>
      <c r="B78" s="6"/>
      <c r="C78" s="3"/>
      <c r="H78" s="4"/>
    </row>
    <row r="79" spans="1:9">
      <c r="A79" s="6"/>
      <c r="B79" s="6"/>
      <c r="C79" s="3"/>
      <c r="H79" s="4"/>
    </row>
    <row r="80" spans="1:9">
      <c r="A80" s="6"/>
      <c r="B80" s="6"/>
      <c r="C80" s="3"/>
      <c r="H80" s="4"/>
    </row>
    <row r="81" spans="1:8">
      <c r="A81" s="6"/>
      <c r="B81" s="6"/>
      <c r="C81" s="3"/>
      <c r="H81" s="4"/>
    </row>
    <row r="82" spans="1:8">
      <c r="A82" s="6"/>
      <c r="B82" s="6"/>
      <c r="C82" s="3"/>
      <c r="H82" s="4"/>
    </row>
    <row r="83" spans="1:8">
      <c r="A83" s="6"/>
      <c r="B83" s="6"/>
      <c r="C83" s="3"/>
      <c r="H83" s="4"/>
    </row>
    <row r="84" spans="1:8">
      <c r="A84" s="6"/>
      <c r="B84" s="6"/>
      <c r="C84" s="3"/>
      <c r="H84" s="4"/>
    </row>
    <row r="85" spans="1:8">
      <c r="A85" s="6"/>
      <c r="B85" s="6"/>
      <c r="C85" s="3"/>
      <c r="H85" s="4"/>
    </row>
    <row r="86" spans="1:8">
      <c r="A86" s="6"/>
      <c r="B86" s="6"/>
      <c r="C86" s="3"/>
      <c r="H86" s="4"/>
    </row>
    <row r="87" spans="1:8">
      <c r="A87" s="6"/>
      <c r="B87" s="6"/>
      <c r="C87" s="3"/>
      <c r="H87" s="4"/>
    </row>
    <row r="88" spans="1:8">
      <c r="A88" s="6"/>
      <c r="B88" s="6"/>
      <c r="C88" s="3"/>
      <c r="H88" s="4"/>
    </row>
    <row r="89" spans="1:8">
      <c r="A89" s="6"/>
      <c r="B89" s="6"/>
      <c r="C89" s="3"/>
      <c r="H89" s="4"/>
    </row>
    <row r="90" spans="1:8">
      <c r="A90" s="6"/>
      <c r="B90" s="6"/>
      <c r="C90" s="3"/>
      <c r="H90" s="4"/>
    </row>
    <row r="91" spans="1:8">
      <c r="A91" s="6"/>
      <c r="B91" s="6"/>
      <c r="C91" s="3"/>
      <c r="H91" s="4"/>
    </row>
    <row r="92" spans="1:8">
      <c r="A92" s="6"/>
      <c r="B92" s="6"/>
      <c r="C92" s="3"/>
      <c r="H92" s="4"/>
    </row>
    <row r="93" spans="1:8">
      <c r="A93" s="6"/>
      <c r="B93" s="6"/>
      <c r="C93" s="3"/>
      <c r="H93" s="4"/>
    </row>
    <row r="94" spans="1:8">
      <c r="A94" s="6"/>
      <c r="B94" s="6"/>
      <c r="C94" s="3"/>
      <c r="H94" s="4"/>
    </row>
    <row r="95" spans="1:8">
      <c r="A95" s="6"/>
      <c r="B95" s="6"/>
      <c r="C95" s="3"/>
      <c r="H95" s="4"/>
    </row>
    <row r="96" spans="1:8">
      <c r="A96" s="6"/>
      <c r="B96" s="6"/>
      <c r="C96" s="3"/>
      <c r="H96" s="4"/>
    </row>
    <row r="97" spans="1:8">
      <c r="A97" s="6"/>
      <c r="B97" s="6"/>
      <c r="C97" s="3"/>
      <c r="H97" s="4"/>
    </row>
    <row r="98" spans="1:8">
      <c r="A98" s="6"/>
      <c r="B98" s="6"/>
      <c r="C98" s="3"/>
      <c r="H98" s="4"/>
    </row>
    <row r="99" spans="1:8">
      <c r="A99" s="6"/>
      <c r="B99" s="6"/>
      <c r="C99" s="3"/>
      <c r="H99" s="4"/>
    </row>
    <row r="100" spans="1:8">
      <c r="A100" s="6"/>
      <c r="B100" s="6"/>
      <c r="C100" s="3"/>
      <c r="H100" s="4"/>
    </row>
    <row r="101" spans="1:8">
      <c r="A101" s="6"/>
      <c r="B101" s="6"/>
      <c r="C101" s="3"/>
      <c r="H101" s="4"/>
    </row>
    <row r="102" spans="1:8">
      <c r="A102" s="6"/>
      <c r="B102" s="6"/>
      <c r="C102" s="3"/>
      <c r="H102" s="4"/>
    </row>
    <row r="103" spans="1:8">
      <c r="A103" s="6"/>
      <c r="B103" s="6"/>
      <c r="C103" s="3"/>
      <c r="H103" s="4"/>
    </row>
    <row r="104" spans="1:8">
      <c r="A104" s="6"/>
      <c r="B104" s="6"/>
      <c r="C104" s="3"/>
      <c r="H104" s="4"/>
    </row>
    <row r="105" spans="1:8">
      <c r="A105" s="6"/>
      <c r="B105" s="6"/>
      <c r="C105" s="3"/>
      <c r="H105" s="4"/>
    </row>
    <row r="106" spans="1:8">
      <c r="A106" s="6"/>
      <c r="B106" s="6"/>
      <c r="C106" s="3"/>
      <c r="H106" s="4"/>
    </row>
    <row r="107" spans="1:8">
      <c r="A107" s="6"/>
      <c r="B107" s="6"/>
      <c r="C107" s="3"/>
      <c r="H107" s="4"/>
    </row>
    <row r="108" spans="1:8">
      <c r="A108" s="6"/>
      <c r="B108" s="6"/>
      <c r="C108" s="3"/>
      <c r="H108" s="4"/>
    </row>
    <row r="109" spans="1:8">
      <c r="A109" s="6"/>
      <c r="B109" s="6"/>
      <c r="C109" s="3"/>
      <c r="H109" s="4"/>
    </row>
    <row r="110" spans="1:8">
      <c r="A110" s="6"/>
      <c r="B110" s="6"/>
      <c r="C110" s="3"/>
      <c r="H110" s="4"/>
    </row>
    <row r="111" spans="1:8">
      <c r="A111" s="6"/>
      <c r="B111" s="6"/>
      <c r="C111" s="3"/>
      <c r="H111" s="4"/>
    </row>
    <row r="112" spans="1:8">
      <c r="A112" s="6"/>
      <c r="B112" s="6"/>
      <c r="C112" s="3"/>
      <c r="H112" s="4"/>
    </row>
    <row r="113" spans="1:8">
      <c r="A113" s="6"/>
      <c r="B113" s="6"/>
      <c r="C113" s="3"/>
      <c r="H113" s="4"/>
    </row>
    <row r="114" spans="1:8">
      <c r="A114" s="6"/>
      <c r="B114" s="6"/>
      <c r="C114" s="3"/>
      <c r="H114" s="4"/>
    </row>
    <row r="115" spans="1:8">
      <c r="A115" s="6"/>
      <c r="B115" s="6"/>
      <c r="C115" s="3"/>
      <c r="H115" s="4"/>
    </row>
    <row r="116" spans="1:8">
      <c r="A116" s="6"/>
      <c r="B116" s="6"/>
      <c r="C116" s="3"/>
      <c r="H116" s="4"/>
    </row>
    <row r="117" spans="1:8">
      <c r="A117" s="6"/>
      <c r="B117" s="6"/>
      <c r="C117" s="3"/>
      <c r="H117" s="4"/>
    </row>
    <row r="118" spans="1:8">
      <c r="A118" s="6"/>
      <c r="B118" s="6"/>
      <c r="C118" s="3"/>
      <c r="H118" s="4"/>
    </row>
    <row r="119" spans="1:8">
      <c r="A119" s="6"/>
      <c r="B119" s="6"/>
      <c r="C119" s="3"/>
      <c r="H119" s="4"/>
    </row>
    <row r="120" spans="1:8">
      <c r="A120" s="6"/>
      <c r="B120" s="6"/>
      <c r="C120" s="3"/>
      <c r="H120" s="4"/>
    </row>
    <row r="121" spans="1:8">
      <c r="A121" s="6"/>
      <c r="B121" s="6"/>
      <c r="C121" s="3"/>
      <c r="H121" s="4"/>
    </row>
    <row r="122" spans="1:8">
      <c r="A122" s="6"/>
      <c r="B122" s="6"/>
      <c r="C122" s="3"/>
      <c r="H122" s="4"/>
    </row>
    <row r="123" spans="1:8">
      <c r="A123" s="6"/>
      <c r="B123" s="6"/>
      <c r="C123" s="3"/>
      <c r="H123" s="4"/>
    </row>
    <row r="124" spans="1:8">
      <c r="A124" s="6"/>
      <c r="B124" s="6"/>
      <c r="C124" s="3"/>
      <c r="H124" s="4"/>
    </row>
    <row r="125" spans="1:8">
      <c r="A125" s="6"/>
      <c r="B125" s="6"/>
      <c r="C125" s="3"/>
      <c r="H125" s="4"/>
    </row>
    <row r="126" spans="1:8">
      <c r="A126" s="6"/>
      <c r="B126" s="6"/>
      <c r="C126" s="3"/>
      <c r="H126" s="4"/>
    </row>
    <row r="127" spans="1:8">
      <c r="A127" s="6"/>
      <c r="B127" s="6"/>
      <c r="C127" s="3"/>
      <c r="H127" s="4"/>
    </row>
    <row r="128" spans="1:8">
      <c r="A128" s="6"/>
      <c r="B128" s="6"/>
      <c r="C128" s="3"/>
      <c r="H128" s="4"/>
    </row>
    <row r="129" spans="1:8">
      <c r="A129" s="6"/>
      <c r="B129" s="6"/>
      <c r="C129" s="3"/>
      <c r="H129" s="4"/>
    </row>
    <row r="130" spans="1:8">
      <c r="A130" s="6"/>
      <c r="B130" s="6"/>
      <c r="C130" s="3"/>
      <c r="H130" s="4"/>
    </row>
    <row r="131" spans="1:8">
      <c r="A131" s="6"/>
      <c r="B131" s="6"/>
      <c r="C131" s="3"/>
      <c r="H131" s="4"/>
    </row>
    <row r="132" spans="1:8">
      <c r="A132" s="6"/>
      <c r="B132" s="6"/>
      <c r="C132" s="3"/>
      <c r="H132" s="4"/>
    </row>
    <row r="133" spans="1:8">
      <c r="A133" s="6"/>
      <c r="B133" s="6"/>
      <c r="C133" s="3"/>
      <c r="H133" s="4"/>
    </row>
    <row r="134" spans="1:8">
      <c r="A134" s="6"/>
      <c r="B134" s="6"/>
      <c r="C134" s="3"/>
      <c r="H134" s="4"/>
    </row>
    <row r="135" spans="1:8">
      <c r="A135" s="6"/>
      <c r="B135" s="6"/>
      <c r="C135" s="3"/>
      <c r="H135" s="4"/>
    </row>
    <row r="136" spans="1:8">
      <c r="A136" s="6"/>
      <c r="B136" s="6"/>
      <c r="C136" s="3"/>
      <c r="H136" s="4"/>
    </row>
    <row r="137" spans="1:8">
      <c r="A137" s="6"/>
      <c r="B137" s="6"/>
      <c r="C137" s="3"/>
      <c r="H137" s="4"/>
    </row>
    <row r="138" spans="1:8">
      <c r="A138" s="6"/>
      <c r="B138" s="6"/>
      <c r="C138" s="3"/>
      <c r="H138" s="4"/>
    </row>
    <row r="139" spans="1:8">
      <c r="A139" s="6"/>
      <c r="B139" s="6"/>
      <c r="C139" s="3"/>
      <c r="H139" s="4"/>
    </row>
    <row r="140" spans="1:8">
      <c r="A140" s="6"/>
      <c r="B140" s="6"/>
      <c r="C140" s="3"/>
      <c r="H140" s="4"/>
    </row>
    <row r="141" spans="1:8">
      <c r="A141" s="6"/>
      <c r="B141" s="6"/>
      <c r="C141" s="3"/>
      <c r="H141" s="4"/>
    </row>
    <row r="142" spans="1:8">
      <c r="A142" s="6"/>
      <c r="B142" s="6"/>
      <c r="C142" s="3"/>
      <c r="H142" s="4"/>
    </row>
    <row r="143" spans="1:8">
      <c r="A143" s="6"/>
      <c r="B143" s="6"/>
      <c r="C143" s="3"/>
      <c r="H143" s="4"/>
    </row>
    <row r="144" spans="1:8">
      <c r="A144" s="6"/>
      <c r="B144" s="6"/>
      <c r="C144" s="3"/>
      <c r="H144" s="4"/>
    </row>
    <row r="145" spans="1:8">
      <c r="A145" s="6"/>
      <c r="B145" s="6"/>
      <c r="C145" s="3"/>
      <c r="H145" s="4"/>
    </row>
    <row r="146" spans="1:8">
      <c r="A146" s="6"/>
      <c r="B146" s="6"/>
      <c r="C146" s="3"/>
      <c r="H146" s="4"/>
    </row>
    <row r="147" spans="1:8">
      <c r="A147" s="6"/>
      <c r="B147" s="6"/>
      <c r="C147" s="3"/>
      <c r="H147" s="4"/>
    </row>
    <row r="148" spans="1:8">
      <c r="A148" s="6"/>
      <c r="B148" s="6"/>
      <c r="C148" s="3"/>
      <c r="H148" s="4"/>
    </row>
    <row r="149" spans="1:8">
      <c r="A149" s="6"/>
      <c r="B149" s="6"/>
      <c r="C149" s="3"/>
      <c r="H149" s="4"/>
    </row>
    <row r="150" spans="1:8">
      <c r="A150" s="6"/>
      <c r="B150" s="6"/>
      <c r="C150" s="3"/>
      <c r="H150" s="4"/>
    </row>
    <row r="151" spans="1:8">
      <c r="A151" s="6"/>
      <c r="B151" s="6"/>
      <c r="C151" s="3"/>
      <c r="H151" s="4"/>
    </row>
    <row r="152" spans="1:8">
      <c r="A152" s="6"/>
      <c r="B152" s="6"/>
      <c r="C152" s="3"/>
      <c r="H152" s="4"/>
    </row>
    <row r="153" spans="1:8">
      <c r="A153" s="6"/>
      <c r="B153" s="6"/>
      <c r="C153" s="3"/>
      <c r="H153" s="4"/>
    </row>
    <row r="154" spans="1:8">
      <c r="A154" s="6"/>
      <c r="B154" s="6"/>
      <c r="C154" s="3"/>
      <c r="H154" s="4"/>
    </row>
    <row r="155" spans="1:8">
      <c r="A155" s="6"/>
      <c r="B155" s="6"/>
      <c r="C155" s="3"/>
      <c r="H155" s="4"/>
    </row>
    <row r="156" spans="1:8">
      <c r="A156" s="6"/>
      <c r="B156" s="6"/>
      <c r="C156" s="3"/>
      <c r="H156" s="4"/>
    </row>
    <row r="157" spans="1:8">
      <c r="A157" s="6"/>
      <c r="B157" s="6"/>
      <c r="C157" s="3"/>
      <c r="H157" s="4"/>
    </row>
    <row r="158" spans="1:8">
      <c r="A158" s="6"/>
      <c r="B158" s="6"/>
      <c r="C158" s="3"/>
      <c r="H158" s="4"/>
    </row>
    <row r="159" spans="1:8">
      <c r="A159" s="6"/>
      <c r="B159" s="6"/>
      <c r="C159" s="3"/>
      <c r="H159" s="4"/>
    </row>
    <row r="160" spans="1:8">
      <c r="A160" s="6"/>
      <c r="B160" s="6"/>
      <c r="C160" s="3"/>
      <c r="H160" s="4"/>
    </row>
    <row r="161" spans="1:8">
      <c r="A161" s="6"/>
      <c r="B161" s="6"/>
      <c r="C161" s="3"/>
      <c r="H161" s="4"/>
    </row>
    <row r="162" spans="1:8">
      <c r="A162" s="6"/>
      <c r="B162" s="6"/>
      <c r="C162" s="3"/>
      <c r="H162" s="4"/>
    </row>
    <row r="163" spans="1:8">
      <c r="A163" s="6"/>
      <c r="B163" s="6"/>
      <c r="C163" s="3"/>
      <c r="H163" s="4"/>
    </row>
    <row r="164" spans="1:8">
      <c r="A164" s="6"/>
      <c r="B164" s="6"/>
      <c r="C164" s="3"/>
      <c r="H164" s="4"/>
    </row>
    <row r="165" spans="1:8">
      <c r="A165" s="6"/>
      <c r="B165" s="6"/>
      <c r="C165" s="3"/>
      <c r="H165" s="4"/>
    </row>
    <row r="166" spans="1:8">
      <c r="A166" s="6"/>
      <c r="B166" s="6"/>
      <c r="C166" s="3"/>
      <c r="H166" s="4"/>
    </row>
    <row r="167" spans="1:8">
      <c r="A167" s="6"/>
      <c r="B167" s="6"/>
      <c r="C167" s="3"/>
      <c r="H167" s="4"/>
    </row>
    <row r="168" spans="1:8">
      <c r="A168" s="6"/>
      <c r="B168" s="6"/>
      <c r="C168" s="3"/>
      <c r="H168" s="4"/>
    </row>
    <row r="169" spans="1:8">
      <c r="A169" s="6"/>
      <c r="B169" s="6"/>
      <c r="C169" s="3"/>
      <c r="H169" s="4"/>
    </row>
    <row r="170" spans="1:8">
      <c r="A170" s="6"/>
      <c r="B170" s="6"/>
      <c r="C170" s="3"/>
      <c r="H170" s="4"/>
    </row>
    <row r="171" spans="1:8">
      <c r="A171" s="6"/>
      <c r="B171" s="6"/>
      <c r="C171" s="3"/>
      <c r="H171" s="4"/>
    </row>
    <row r="172" spans="1:8">
      <c r="A172" s="6"/>
      <c r="B172" s="6"/>
      <c r="C172" s="3"/>
      <c r="H172" s="4"/>
    </row>
    <row r="173" spans="1:8">
      <c r="A173" s="6"/>
      <c r="B173" s="6"/>
      <c r="C173" s="3"/>
      <c r="H173" s="4"/>
    </row>
    <row r="174" spans="1:8">
      <c r="A174" s="6"/>
      <c r="B174" s="6"/>
      <c r="C174" s="3"/>
      <c r="H174" s="4"/>
    </row>
    <row r="175" spans="1:8">
      <c r="A175" s="6"/>
      <c r="B175" s="6"/>
      <c r="C175" s="3"/>
      <c r="H175" s="4"/>
    </row>
    <row r="176" spans="1:8">
      <c r="A176" s="6"/>
      <c r="B176" s="6"/>
      <c r="C176" s="3"/>
      <c r="H176" s="4"/>
    </row>
    <row r="177" spans="1:8">
      <c r="A177" s="6"/>
      <c r="B177" s="6"/>
      <c r="C177" s="3"/>
      <c r="H177" s="4"/>
    </row>
    <row r="178" spans="1:8">
      <c r="A178" s="6"/>
      <c r="B178" s="6"/>
      <c r="C178" s="3"/>
      <c r="H178" s="4"/>
    </row>
    <row r="179" spans="1:8">
      <c r="A179" s="6"/>
      <c r="B179" s="6"/>
      <c r="C179" s="3"/>
      <c r="H179" s="4"/>
    </row>
    <row r="180" spans="1:8">
      <c r="A180" s="6"/>
      <c r="B180" s="6"/>
      <c r="C180" s="3"/>
      <c r="H180" s="4"/>
    </row>
    <row r="181" spans="1:8">
      <c r="A181" s="6"/>
      <c r="B181" s="6"/>
      <c r="C181" s="3"/>
      <c r="H181" s="4"/>
    </row>
    <row r="182" spans="1:8">
      <c r="A182" s="6"/>
      <c r="B182" s="6"/>
      <c r="C182" s="3"/>
      <c r="H182" s="4"/>
    </row>
    <row r="183" spans="1:8">
      <c r="A183" s="6"/>
      <c r="B183" s="6"/>
      <c r="C183" s="3"/>
      <c r="H183" s="4"/>
    </row>
    <row r="184" spans="1:8">
      <c r="A184" s="6"/>
      <c r="B184" s="6"/>
      <c r="C184" s="3"/>
      <c r="H184" s="4"/>
    </row>
    <row r="185" spans="1:8">
      <c r="A185" s="6"/>
      <c r="B185" s="6"/>
      <c r="C185" s="3"/>
      <c r="H185" s="4"/>
    </row>
    <row r="186" spans="1:8">
      <c r="A186" s="6"/>
      <c r="B186" s="6"/>
      <c r="C186" s="3"/>
      <c r="H186" s="4"/>
    </row>
    <row r="187" spans="1:8">
      <c r="A187" s="6"/>
      <c r="B187" s="6"/>
      <c r="C187" s="3"/>
      <c r="H187" s="4"/>
    </row>
    <row r="188" spans="1:8">
      <c r="A188" s="6"/>
      <c r="B188" s="6"/>
      <c r="C188" s="3"/>
      <c r="H188" s="4"/>
    </row>
    <row r="189" spans="1:8">
      <c r="A189" s="6"/>
      <c r="B189" s="6"/>
      <c r="C189" s="3"/>
      <c r="H189" s="4"/>
    </row>
    <row r="190" spans="1:8">
      <c r="A190" s="6"/>
      <c r="B190" s="6"/>
      <c r="C190" s="3"/>
      <c r="H190" s="4"/>
    </row>
    <row r="191" spans="1:8">
      <c r="A191" s="6"/>
      <c r="B191" s="6"/>
      <c r="C191" s="3"/>
      <c r="H191" s="4"/>
    </row>
    <row r="192" spans="1:8">
      <c r="A192" s="6"/>
      <c r="B192" s="6"/>
      <c r="C192" s="3"/>
      <c r="H192" s="4"/>
    </row>
    <row r="193" spans="1:8">
      <c r="A193" s="6"/>
      <c r="B193" s="6"/>
      <c r="C193" s="3"/>
      <c r="H193" s="4"/>
    </row>
    <row r="194" spans="1:8">
      <c r="A194" s="6"/>
      <c r="B194" s="6"/>
      <c r="C194" s="3"/>
      <c r="H194" s="4"/>
    </row>
    <row r="195" spans="1:8">
      <c r="A195" s="6"/>
      <c r="B195" s="6"/>
      <c r="C195" s="3"/>
      <c r="H195" s="4"/>
    </row>
    <row r="196" spans="1:8">
      <c r="A196" s="6"/>
      <c r="B196" s="6"/>
      <c r="C196" s="3"/>
      <c r="H196" s="4"/>
    </row>
    <row r="197" spans="1:8">
      <c r="A197" s="6"/>
      <c r="B197" s="6"/>
      <c r="C197" s="3"/>
      <c r="H197" s="4"/>
    </row>
    <row r="198" spans="1:8">
      <c r="A198" s="6"/>
      <c r="B198" s="6"/>
      <c r="C198" s="3"/>
      <c r="H198" s="4"/>
    </row>
    <row r="199" spans="1:8">
      <c r="A199" s="6"/>
      <c r="B199" s="6"/>
      <c r="C199" s="3"/>
      <c r="H199" s="4"/>
    </row>
    <row r="200" spans="1:8">
      <c r="A200" s="6"/>
      <c r="B200" s="6"/>
      <c r="C200" s="3"/>
      <c r="H200" s="4"/>
    </row>
    <row r="201" spans="1:8">
      <c r="A201" s="6"/>
      <c r="B201" s="6"/>
      <c r="C201" s="3"/>
      <c r="H201" s="4"/>
    </row>
    <row r="202" spans="1:8">
      <c r="A202" s="6"/>
      <c r="B202" s="6"/>
      <c r="C202" s="3"/>
      <c r="H202" s="4"/>
    </row>
    <row r="203" spans="1:8">
      <c r="A203" s="6"/>
      <c r="B203" s="6"/>
      <c r="C203" s="3"/>
      <c r="H203" s="4"/>
    </row>
    <row r="204" spans="1:8">
      <c r="A204" s="6"/>
      <c r="B204" s="6"/>
      <c r="C204" s="3"/>
      <c r="H204" s="4"/>
    </row>
    <row r="205" spans="1:8">
      <c r="A205" s="6"/>
      <c r="B205" s="6"/>
      <c r="C205" s="3"/>
      <c r="H205" s="4"/>
    </row>
    <row r="206" spans="1:8">
      <c r="A206" s="6"/>
      <c r="B206" s="6"/>
      <c r="C206" s="3"/>
      <c r="H206" s="4"/>
    </row>
    <row r="207" spans="1:8">
      <c r="A207" s="6"/>
      <c r="B207" s="6"/>
      <c r="C207" s="3"/>
      <c r="H207" s="4"/>
    </row>
    <row r="208" spans="1:8">
      <c r="A208" s="6"/>
      <c r="B208" s="6"/>
      <c r="C208" s="3"/>
      <c r="H208" s="4"/>
    </row>
    <row r="209" spans="1:8">
      <c r="A209" s="6"/>
      <c r="B209" s="6"/>
      <c r="C209" s="3"/>
      <c r="H209" s="4"/>
    </row>
    <row r="210" spans="1:8">
      <c r="A210" s="6"/>
      <c r="B210" s="6"/>
      <c r="C210" s="3"/>
      <c r="H210" s="4"/>
    </row>
    <row r="211" spans="1:8">
      <c r="A211" s="6"/>
      <c r="B211" s="6"/>
      <c r="C211" s="3"/>
      <c r="H211" s="4"/>
    </row>
    <row r="212" spans="1:8">
      <c r="A212" s="6"/>
      <c r="B212" s="6"/>
      <c r="C212" s="3"/>
      <c r="H212" s="4"/>
    </row>
    <row r="213" spans="1:8">
      <c r="A213" s="6"/>
      <c r="B213" s="6"/>
      <c r="C213" s="3"/>
      <c r="H213" s="4"/>
    </row>
    <row r="214" spans="1:8">
      <c r="A214" s="6"/>
      <c r="B214" s="6"/>
      <c r="C214" s="3"/>
      <c r="H214" s="4"/>
    </row>
    <row r="215" spans="1:8">
      <c r="A215" s="6"/>
      <c r="B215" s="6"/>
      <c r="C215" s="3"/>
      <c r="H215" s="4"/>
    </row>
    <row r="216" spans="1:8">
      <c r="A216" s="6"/>
      <c r="B216" s="6"/>
      <c r="C216" s="3"/>
      <c r="H216" s="4"/>
    </row>
    <row r="217" spans="1:8">
      <c r="A217" s="6"/>
      <c r="B217" s="6"/>
      <c r="C217" s="3"/>
      <c r="H217" s="4"/>
    </row>
    <row r="218" spans="1:8">
      <c r="A218" s="6"/>
      <c r="B218" s="6"/>
      <c r="C218" s="3"/>
      <c r="H218" s="4"/>
    </row>
    <row r="219" spans="1:8">
      <c r="A219" s="6"/>
      <c r="B219" s="6"/>
      <c r="C219" s="3"/>
      <c r="H219" s="4"/>
    </row>
    <row r="220" spans="1:8">
      <c r="A220" s="6"/>
      <c r="B220" s="6"/>
      <c r="C220" s="3"/>
      <c r="H220" s="4"/>
    </row>
    <row r="221" spans="1:8">
      <c r="A221" s="6"/>
      <c r="B221" s="6"/>
      <c r="C221" s="3"/>
      <c r="H221" s="4"/>
    </row>
    <row r="222" spans="1:8">
      <c r="A222" s="6"/>
      <c r="B222" s="6"/>
      <c r="C222" s="3"/>
      <c r="H222" s="4"/>
    </row>
    <row r="223" spans="1:8">
      <c r="A223" s="6"/>
      <c r="B223" s="6"/>
      <c r="C223" s="3"/>
      <c r="H223" s="4"/>
    </row>
    <row r="224" spans="1:8">
      <c r="A224" s="6"/>
      <c r="B224" s="6"/>
      <c r="C224" s="3"/>
      <c r="H224" s="4"/>
    </row>
    <row r="225" spans="1:8">
      <c r="A225" s="6"/>
      <c r="B225" s="6"/>
      <c r="C225" s="3"/>
      <c r="H225" s="4"/>
    </row>
    <row r="226" spans="1:8">
      <c r="A226" s="6"/>
      <c r="B226" s="6"/>
      <c r="C226" s="3"/>
      <c r="H226" s="4"/>
    </row>
    <row r="227" spans="1:8">
      <c r="A227" s="6"/>
      <c r="B227" s="6"/>
      <c r="C227" s="3"/>
      <c r="H227" s="4"/>
    </row>
    <row r="228" spans="1:8">
      <c r="A228" s="6"/>
      <c r="B228" s="6"/>
      <c r="C228" s="3"/>
      <c r="H228" s="4"/>
    </row>
    <row r="229" spans="1:8">
      <c r="A229" s="6"/>
      <c r="B229" s="6"/>
      <c r="C229" s="3"/>
      <c r="H229" s="4"/>
    </row>
    <row r="230" spans="1:8">
      <c r="A230" s="6"/>
      <c r="B230" s="6"/>
      <c r="C230" s="3"/>
      <c r="H230" s="4"/>
    </row>
    <row r="231" spans="1:8">
      <c r="A231" s="6"/>
      <c r="B231" s="6"/>
      <c r="C231" s="3"/>
      <c r="H231" s="4"/>
    </row>
    <row r="232" spans="1:8">
      <c r="A232" s="6"/>
      <c r="B232" s="6"/>
      <c r="C232" s="3"/>
      <c r="H232" s="4"/>
    </row>
    <row r="233" spans="1:8">
      <c r="A233" s="6"/>
      <c r="B233" s="6"/>
      <c r="C233" s="3"/>
      <c r="H233" s="4"/>
    </row>
    <row r="234" spans="1:8">
      <c r="A234" s="6"/>
      <c r="B234" s="6"/>
      <c r="C234" s="3"/>
      <c r="H234" s="4"/>
    </row>
    <row r="235" spans="1:8">
      <c r="A235" s="6"/>
      <c r="B235" s="6"/>
      <c r="C235" s="3"/>
      <c r="H235" s="4"/>
    </row>
    <row r="236" spans="1:8">
      <c r="A236" s="6"/>
      <c r="B236" s="6"/>
      <c r="C236" s="3"/>
      <c r="H236" s="4"/>
    </row>
    <row r="237" spans="1:8">
      <c r="A237" s="6"/>
      <c r="B237" s="6"/>
      <c r="C237" s="3"/>
      <c r="H237" s="4"/>
    </row>
    <row r="238" spans="1:8">
      <c r="A238" s="6"/>
      <c r="B238" s="6"/>
      <c r="C238" s="3"/>
      <c r="H238" s="4"/>
    </row>
    <row r="239" spans="1:8">
      <c r="A239" s="6"/>
      <c r="B239" s="6"/>
      <c r="C239" s="3"/>
      <c r="H239" s="4"/>
    </row>
    <row r="240" spans="1:8">
      <c r="A240" s="6"/>
      <c r="B240" s="6"/>
      <c r="C240" s="3"/>
      <c r="H240" s="4"/>
    </row>
    <row r="241" spans="1:8">
      <c r="A241" s="6"/>
      <c r="B241" s="6"/>
      <c r="C241" s="3"/>
      <c r="H241" s="4"/>
    </row>
    <row r="242" spans="1:8">
      <c r="A242" s="6"/>
      <c r="B242" s="6"/>
      <c r="C242" s="3"/>
      <c r="H242" s="4"/>
    </row>
    <row r="243" spans="1:8">
      <c r="A243" s="6"/>
      <c r="B243" s="6"/>
      <c r="C243" s="3"/>
      <c r="H243" s="4"/>
    </row>
    <row r="244" spans="1:8">
      <c r="A244" s="6"/>
      <c r="B244" s="6"/>
      <c r="C244" s="3"/>
      <c r="H244" s="4"/>
    </row>
    <row r="245" spans="1:8">
      <c r="A245" s="6"/>
      <c r="B245" s="6"/>
      <c r="C245" s="3"/>
      <c r="H245" s="4"/>
    </row>
    <row r="246" spans="1:8">
      <c r="A246" s="6"/>
      <c r="B246" s="6"/>
      <c r="C246" s="3"/>
      <c r="H246" s="4"/>
    </row>
    <row r="247" spans="1:8">
      <c r="A247" s="6"/>
      <c r="B247" s="6"/>
      <c r="C247" s="3"/>
      <c r="H247" s="4"/>
    </row>
    <row r="248" spans="1:8">
      <c r="A248" s="6"/>
      <c r="B248" s="6"/>
      <c r="C248" s="3"/>
      <c r="H248" s="4"/>
    </row>
    <row r="249" spans="1:8">
      <c r="A249" s="6"/>
      <c r="B249" s="6"/>
      <c r="C249" s="3"/>
      <c r="H249" s="4"/>
    </row>
    <row r="250" spans="1:8">
      <c r="A250" s="6"/>
      <c r="B250" s="6"/>
      <c r="C250" s="3"/>
      <c r="H250" s="4"/>
    </row>
    <row r="251" spans="1:8">
      <c r="A251" s="6"/>
      <c r="B251" s="6"/>
      <c r="C251" s="3"/>
      <c r="H251" s="4"/>
    </row>
    <row r="252" spans="1:8">
      <c r="A252" s="6"/>
      <c r="B252" s="6"/>
      <c r="C252" s="3"/>
      <c r="H252" s="4"/>
    </row>
    <row r="253" spans="1:8">
      <c r="A253" s="6"/>
      <c r="B253" s="6"/>
      <c r="C253" s="3"/>
      <c r="H253" s="4"/>
    </row>
    <row r="254" spans="1:8">
      <c r="A254" s="6"/>
      <c r="B254" s="6"/>
      <c r="C254" s="3"/>
      <c r="H254" s="4"/>
    </row>
    <row r="255" spans="1:8">
      <c r="A255" s="6"/>
      <c r="B255" s="6"/>
      <c r="C255" s="3"/>
      <c r="H255" s="4"/>
    </row>
    <row r="256" spans="1:8">
      <c r="A256" s="6"/>
      <c r="B256" s="6"/>
      <c r="C256" s="3"/>
      <c r="H256" s="4"/>
    </row>
    <row r="257" spans="1:8">
      <c r="A257" s="6"/>
      <c r="B257" s="6"/>
      <c r="C257" s="3"/>
      <c r="H257" s="4"/>
    </row>
    <row r="258" spans="1:8">
      <c r="A258" s="6"/>
      <c r="B258" s="6"/>
      <c r="C258" s="3"/>
      <c r="H258" s="4"/>
    </row>
    <row r="259" spans="1:8">
      <c r="A259" s="6"/>
      <c r="B259" s="6"/>
      <c r="C259" s="3"/>
      <c r="H259" s="4"/>
    </row>
    <row r="260" spans="1:8">
      <c r="A260" s="6"/>
      <c r="B260" s="6"/>
      <c r="C260" s="3"/>
      <c r="H260" s="4"/>
    </row>
    <row r="261" spans="1:8">
      <c r="A261" s="6"/>
      <c r="B261" s="6"/>
      <c r="C261" s="3"/>
      <c r="H261" s="4"/>
    </row>
    <row r="262" spans="1:8">
      <c r="A262" s="6"/>
      <c r="B262" s="6"/>
      <c r="C262" s="3"/>
      <c r="H262" s="4"/>
    </row>
    <row r="263" spans="1:8">
      <c r="A263" s="6"/>
      <c r="B263" s="6"/>
      <c r="C263" s="3"/>
      <c r="H263" s="4"/>
    </row>
    <row r="264" spans="1:8">
      <c r="A264" s="6"/>
      <c r="B264" s="6"/>
      <c r="C264" s="3"/>
      <c r="H264" s="4"/>
    </row>
    <row r="265" spans="1:8">
      <c r="A265" s="6"/>
      <c r="B265" s="6"/>
      <c r="C265" s="3"/>
      <c r="H265" s="4"/>
    </row>
    <row r="266" spans="1:8">
      <c r="A266" s="6"/>
      <c r="B266" s="6"/>
      <c r="C266" s="3"/>
      <c r="H266" s="4"/>
    </row>
    <row r="267" spans="1:8">
      <c r="A267" s="6"/>
      <c r="B267" s="6"/>
      <c r="C267" s="3"/>
      <c r="H267" s="4"/>
    </row>
    <row r="268" spans="1:8">
      <c r="A268" s="6"/>
      <c r="B268" s="6"/>
      <c r="C268" s="3"/>
      <c r="H268" s="4"/>
    </row>
    <row r="269" spans="1:8">
      <c r="A269" s="6"/>
      <c r="B269" s="6"/>
      <c r="C269" s="3"/>
      <c r="H269" s="4"/>
    </row>
    <row r="270" spans="1:8">
      <c r="A270" s="6"/>
      <c r="B270" s="6"/>
      <c r="C270" s="3"/>
      <c r="H270" s="4"/>
    </row>
    <row r="271" spans="1:8">
      <c r="A271" s="6"/>
      <c r="B271" s="6"/>
      <c r="C271" s="3"/>
      <c r="H271" s="4"/>
    </row>
    <row r="272" spans="1:8">
      <c r="A272" s="6"/>
      <c r="B272" s="6"/>
      <c r="C272" s="3"/>
      <c r="H272" s="4"/>
    </row>
    <row r="273" spans="1:8">
      <c r="A273" s="6"/>
      <c r="B273" s="6"/>
      <c r="C273" s="3"/>
      <c r="H273" s="4"/>
    </row>
    <row r="274" spans="1:8">
      <c r="A274" s="6"/>
      <c r="B274" s="6"/>
      <c r="C274" s="3"/>
      <c r="H274" s="4"/>
    </row>
    <row r="275" spans="1:8">
      <c r="A275" s="6"/>
      <c r="B275" s="6"/>
      <c r="C275" s="3"/>
      <c r="H275" s="4"/>
    </row>
    <row r="276" spans="1:8">
      <c r="A276" s="6"/>
      <c r="B276" s="6"/>
      <c r="C276" s="3"/>
      <c r="H276" s="4"/>
    </row>
    <row r="277" spans="1:8">
      <c r="A277" s="6"/>
      <c r="B277" s="6"/>
      <c r="C277" s="3"/>
      <c r="H277" s="4"/>
    </row>
    <row r="278" spans="1:8">
      <c r="A278" s="6"/>
      <c r="B278" s="6"/>
      <c r="C278" s="3"/>
      <c r="H278" s="4"/>
    </row>
    <row r="279" spans="1:8">
      <c r="A279" s="6"/>
      <c r="B279" s="6"/>
      <c r="C279" s="3"/>
      <c r="H279" s="4"/>
    </row>
    <row r="280" spans="1:8">
      <c r="A280" s="6"/>
      <c r="B280" s="6"/>
      <c r="C280" s="3"/>
      <c r="H280" s="4"/>
    </row>
    <row r="281" spans="1:8">
      <c r="A281" s="6"/>
      <c r="B281" s="6"/>
      <c r="C281" s="3"/>
      <c r="H281" s="4"/>
    </row>
    <row r="282" spans="1:8">
      <c r="A282" s="6"/>
      <c r="B282" s="6"/>
      <c r="C282" s="3"/>
      <c r="H282" s="4"/>
    </row>
    <row r="283" spans="1:8">
      <c r="A283" s="6"/>
      <c r="B283" s="6"/>
      <c r="C283" s="3"/>
      <c r="H283" s="4"/>
    </row>
    <row r="284" spans="1:8">
      <c r="A284" s="6"/>
      <c r="B284" s="6"/>
      <c r="C284" s="3"/>
      <c r="H284" s="4"/>
    </row>
    <row r="285" spans="1:8">
      <c r="A285" s="6"/>
      <c r="B285" s="6"/>
      <c r="C285" s="3"/>
      <c r="H285" s="4"/>
    </row>
    <row r="286" spans="1:8">
      <c r="A286" s="6"/>
      <c r="B286" s="6"/>
      <c r="C286" s="3"/>
      <c r="H286" s="4"/>
    </row>
    <row r="287" spans="1:8">
      <c r="A287" s="6"/>
      <c r="B287" s="6"/>
      <c r="C287" s="3"/>
      <c r="H287" s="4"/>
    </row>
    <row r="288" spans="1:8">
      <c r="A288" s="6"/>
      <c r="B288" s="6"/>
      <c r="C288" s="3"/>
      <c r="H288" s="4"/>
    </row>
    <row r="289" spans="1:8">
      <c r="A289" s="6"/>
      <c r="B289" s="6"/>
      <c r="C289" s="3"/>
      <c r="H289" s="4"/>
    </row>
    <row r="290" spans="1:8">
      <c r="A290" s="6"/>
      <c r="B290" s="6"/>
      <c r="C290" s="3"/>
      <c r="H290" s="4"/>
    </row>
    <row r="291" spans="1:8">
      <c r="A291" s="6"/>
      <c r="B291" s="6"/>
      <c r="C291" s="3"/>
      <c r="H291" s="4"/>
    </row>
    <row r="292" spans="1:8">
      <c r="A292" s="6"/>
      <c r="B292" s="6"/>
      <c r="C292" s="3"/>
      <c r="H292" s="4"/>
    </row>
    <row r="293" spans="1:8">
      <c r="A293" s="6"/>
      <c r="B293" s="6"/>
      <c r="C293" s="3"/>
      <c r="H293" s="4"/>
    </row>
    <row r="294" spans="1:8">
      <c r="A294" s="6"/>
      <c r="B294" s="6"/>
      <c r="C294" s="3"/>
      <c r="H294" s="4"/>
    </row>
    <row r="295" spans="1:8">
      <c r="A295" s="6"/>
      <c r="B295" s="6"/>
      <c r="C295" s="3"/>
      <c r="H295" s="4"/>
    </row>
    <row r="296" spans="1:8">
      <c r="A296" s="6"/>
      <c r="B296" s="6"/>
      <c r="C296" s="3"/>
      <c r="H296" s="4"/>
    </row>
    <row r="297" spans="1:8">
      <c r="A297" s="6"/>
      <c r="B297" s="6"/>
      <c r="C297" s="3"/>
      <c r="H297" s="4"/>
    </row>
    <row r="298" spans="1:8">
      <c r="A298" s="6"/>
      <c r="B298" s="6"/>
      <c r="C298" s="3"/>
      <c r="H298" s="4"/>
    </row>
    <row r="299" spans="1:8">
      <c r="A299" s="6"/>
      <c r="B299" s="6"/>
      <c r="C299" s="3"/>
      <c r="H299" s="4"/>
    </row>
    <row r="300" spans="1:8">
      <c r="A300" s="6"/>
      <c r="B300" s="6"/>
      <c r="C300" s="3"/>
      <c r="H300" s="4"/>
    </row>
    <row r="301" spans="1:8">
      <c r="A301" s="6"/>
      <c r="B301" s="6"/>
      <c r="C301" s="3"/>
      <c r="H301" s="4"/>
    </row>
    <row r="302" spans="1:8">
      <c r="A302" s="6"/>
      <c r="B302" s="6"/>
      <c r="C302" s="3"/>
      <c r="H302" s="4"/>
    </row>
    <row r="303" spans="1:8">
      <c r="A303" s="6"/>
      <c r="B303" s="6"/>
      <c r="C303" s="3"/>
      <c r="H303" s="4"/>
    </row>
    <row r="304" spans="1:8">
      <c r="A304" s="6"/>
      <c r="B304" s="6"/>
      <c r="C304" s="3"/>
      <c r="H304" s="4"/>
    </row>
    <row r="305" spans="1:8">
      <c r="A305" s="6"/>
      <c r="B305" s="6"/>
      <c r="C305" s="3"/>
      <c r="H305" s="4"/>
    </row>
    <row r="306" spans="1:8">
      <c r="A306" s="6"/>
      <c r="B306" s="6"/>
      <c r="C306" s="3"/>
      <c r="H306" s="4"/>
    </row>
    <row r="307" spans="1:8">
      <c r="A307" s="6"/>
      <c r="B307" s="6"/>
      <c r="C307" s="3"/>
      <c r="H307" s="4"/>
    </row>
    <row r="308" spans="1:8">
      <c r="A308" s="6"/>
      <c r="B308" s="6"/>
      <c r="C308" s="3"/>
      <c r="H308" s="4"/>
    </row>
    <row r="309" spans="1:8">
      <c r="A309" s="6"/>
      <c r="B309" s="6"/>
      <c r="C309" s="3"/>
      <c r="H309" s="4"/>
    </row>
    <row r="310" spans="1:8">
      <c r="A310" s="6"/>
      <c r="B310" s="6"/>
      <c r="C310" s="3"/>
      <c r="H310" s="4"/>
    </row>
    <row r="311" spans="1:8">
      <c r="A311" s="6"/>
      <c r="B311" s="6"/>
      <c r="C311" s="3"/>
      <c r="H311" s="4"/>
    </row>
    <row r="312" spans="1:8">
      <c r="A312" s="6"/>
      <c r="B312" s="6"/>
      <c r="C312" s="3"/>
      <c r="H312" s="4"/>
    </row>
    <row r="313" spans="1:8">
      <c r="A313" s="6"/>
      <c r="B313" s="6"/>
      <c r="C313" s="3"/>
      <c r="H313" s="4"/>
    </row>
    <row r="314" spans="1:8">
      <c r="A314" s="6"/>
      <c r="B314" s="6"/>
      <c r="C314" s="3"/>
      <c r="H314" s="4"/>
    </row>
    <row r="315" spans="1:8">
      <c r="A315" s="6"/>
      <c r="B315" s="6"/>
      <c r="C315" s="3"/>
      <c r="H315" s="4"/>
    </row>
    <row r="316" spans="1:8">
      <c r="A316" s="6"/>
      <c r="B316" s="6"/>
      <c r="C316" s="3"/>
      <c r="H316" s="4"/>
    </row>
    <row r="317" spans="1:8">
      <c r="A317" s="6"/>
      <c r="B317" s="6"/>
      <c r="C317" s="3"/>
      <c r="H317" s="4"/>
    </row>
    <row r="318" spans="1:8">
      <c r="A318" s="6"/>
      <c r="B318" s="6"/>
      <c r="C318" s="3"/>
      <c r="H318" s="4"/>
    </row>
    <row r="319" spans="1:8">
      <c r="A319" s="6"/>
      <c r="B319" s="6"/>
      <c r="C319" s="3"/>
      <c r="H319" s="4"/>
    </row>
    <row r="320" spans="1:8">
      <c r="A320" s="6"/>
      <c r="B320" s="6"/>
      <c r="C320" s="3"/>
      <c r="H320" s="4"/>
    </row>
    <row r="321" spans="1:8">
      <c r="A321" s="6"/>
      <c r="B321" s="6"/>
      <c r="C321" s="3"/>
      <c r="H321" s="4"/>
    </row>
    <row r="322" spans="1:8">
      <c r="A322" s="6"/>
      <c r="B322" s="6"/>
      <c r="C322" s="3"/>
      <c r="H322" s="4"/>
    </row>
    <row r="323" spans="1:8">
      <c r="A323" s="6"/>
      <c r="B323" s="6"/>
      <c r="C323" s="3"/>
      <c r="H323" s="4"/>
    </row>
    <row r="324" spans="1:8">
      <c r="A324" s="6"/>
      <c r="B324" s="6"/>
      <c r="C324" s="3"/>
      <c r="H324" s="4"/>
    </row>
    <row r="325" spans="1:8">
      <c r="A325" s="6"/>
      <c r="B325" s="6"/>
      <c r="C325" s="3"/>
      <c r="H325" s="4"/>
    </row>
    <row r="326" spans="1:8">
      <c r="A326" s="6"/>
      <c r="B326" s="6"/>
      <c r="C326" s="3"/>
      <c r="H326" s="4"/>
    </row>
    <row r="327" spans="1:8">
      <c r="A327" s="6"/>
      <c r="B327" s="6"/>
      <c r="C327" s="3"/>
      <c r="H327" s="4"/>
    </row>
    <row r="328" spans="1:8">
      <c r="A328" s="6"/>
      <c r="B328" s="6"/>
      <c r="C328" s="3"/>
      <c r="H328" s="4"/>
    </row>
    <row r="329" spans="1:8">
      <c r="A329" s="6"/>
      <c r="B329" s="6"/>
      <c r="C329" s="3"/>
      <c r="H329" s="4"/>
    </row>
    <row r="330" spans="1:8">
      <c r="A330" s="6"/>
      <c r="B330" s="6"/>
      <c r="C330" s="3"/>
      <c r="H330" s="4"/>
    </row>
    <row r="331" spans="1:8">
      <c r="A331" s="6"/>
      <c r="B331" s="6"/>
      <c r="C331" s="3"/>
      <c r="H331" s="4"/>
    </row>
    <row r="332" spans="1:8">
      <c r="A332" s="6"/>
      <c r="B332" s="6"/>
      <c r="C332" s="3"/>
      <c r="H332" s="4"/>
    </row>
    <row r="333" spans="1:8">
      <c r="A333" s="6"/>
      <c r="B333" s="6"/>
      <c r="C333" s="3"/>
      <c r="H333" s="4"/>
    </row>
    <row r="334" spans="1:8">
      <c r="A334" s="6"/>
      <c r="B334" s="6"/>
      <c r="C334" s="3"/>
      <c r="H334" s="4"/>
    </row>
    <row r="335" spans="1:8">
      <c r="A335" s="6"/>
      <c r="B335" s="6"/>
      <c r="C335" s="3"/>
      <c r="H335" s="4"/>
    </row>
    <row r="336" spans="1:8">
      <c r="A336" s="6"/>
      <c r="B336" s="6"/>
      <c r="C336" s="3"/>
      <c r="H336" s="4"/>
    </row>
    <row r="337" spans="1:8">
      <c r="A337" s="6"/>
      <c r="B337" s="6"/>
      <c r="C337" s="3"/>
      <c r="H337" s="4"/>
    </row>
    <row r="338" spans="1:8">
      <c r="A338" s="6"/>
      <c r="B338" s="6"/>
      <c r="C338" s="3"/>
      <c r="H338" s="4"/>
    </row>
    <row r="339" spans="1:8">
      <c r="A339" s="6"/>
      <c r="B339" s="6"/>
      <c r="C339" s="3"/>
      <c r="H339" s="4"/>
    </row>
    <row r="340" spans="1:8">
      <c r="A340" s="6"/>
      <c r="B340" s="6"/>
      <c r="C340" s="3"/>
      <c r="H340" s="4"/>
    </row>
    <row r="341" spans="1:8">
      <c r="A341" s="6"/>
      <c r="B341" s="6"/>
      <c r="C341" s="3"/>
      <c r="H341" s="4"/>
    </row>
    <row r="342" spans="1:8">
      <c r="A342" s="6"/>
      <c r="B342" s="6"/>
      <c r="C342" s="3"/>
      <c r="H342" s="4"/>
    </row>
    <row r="343" spans="1:8">
      <c r="A343" s="6"/>
      <c r="B343" s="6"/>
      <c r="C343" s="3"/>
      <c r="H343" s="4"/>
    </row>
    <row r="344" spans="1:8">
      <c r="A344" s="6"/>
      <c r="B344" s="6"/>
      <c r="C344" s="3"/>
      <c r="H344" s="4"/>
    </row>
    <row r="345" spans="1:8">
      <c r="A345" s="6"/>
      <c r="B345" s="6"/>
      <c r="C345" s="3"/>
      <c r="H345" s="4"/>
    </row>
    <row r="346" spans="1:8">
      <c r="A346" s="6"/>
      <c r="B346" s="6"/>
      <c r="C346" s="3"/>
      <c r="H346" s="4"/>
    </row>
    <row r="347" spans="1:8">
      <c r="A347" s="6"/>
      <c r="B347" s="6"/>
      <c r="C347" s="3"/>
      <c r="H347" s="4"/>
    </row>
    <row r="348" spans="1:8">
      <c r="A348" s="6"/>
      <c r="B348" s="6"/>
      <c r="C348" s="3"/>
      <c r="H348" s="4"/>
    </row>
    <row r="349" spans="1:8">
      <c r="A349" s="6"/>
      <c r="B349" s="6"/>
      <c r="C349" s="3"/>
      <c r="H349" s="4"/>
    </row>
    <row r="350" spans="1:8">
      <c r="A350" s="6"/>
      <c r="B350" s="6"/>
      <c r="C350" s="3"/>
      <c r="H350" s="4"/>
    </row>
    <row r="351" spans="1:8">
      <c r="A351" s="6"/>
      <c r="B351" s="6"/>
      <c r="C351" s="3"/>
      <c r="H351" s="4"/>
    </row>
    <row r="352" spans="1:8">
      <c r="A352" s="6"/>
      <c r="B352" s="6"/>
      <c r="C352" s="3"/>
      <c r="H352" s="4"/>
    </row>
    <row r="353" spans="1:8">
      <c r="A353" s="6"/>
      <c r="B353" s="6"/>
      <c r="C353" s="3"/>
      <c r="H353" s="4"/>
    </row>
    <row r="354" spans="1:8">
      <c r="A354" s="6"/>
      <c r="B354" s="6"/>
      <c r="C354" s="3"/>
      <c r="H354" s="4"/>
    </row>
    <row r="355" spans="1:8">
      <c r="A355" s="6"/>
      <c r="B355" s="6"/>
      <c r="C355" s="3"/>
      <c r="H355" s="4"/>
    </row>
    <row r="356" spans="1:8">
      <c r="A356" s="6"/>
      <c r="B356" s="6"/>
      <c r="C356" s="3"/>
      <c r="H356" s="4"/>
    </row>
    <row r="357" spans="1:8">
      <c r="A357" s="6"/>
      <c r="B357" s="6"/>
      <c r="C357" s="3"/>
      <c r="H357" s="4"/>
    </row>
    <row r="358" spans="1:8">
      <c r="A358" s="6"/>
      <c r="B358" s="6"/>
      <c r="C358" s="3"/>
      <c r="H358" s="4"/>
    </row>
    <row r="359" spans="1:8">
      <c r="A359" s="6"/>
      <c r="B359" s="6"/>
      <c r="C359" s="3"/>
      <c r="H359" s="4"/>
    </row>
    <row r="360" spans="1:8">
      <c r="A360" s="6"/>
      <c r="B360" s="6"/>
      <c r="C360" s="3"/>
      <c r="H360" s="4"/>
    </row>
    <row r="361" spans="1:8">
      <c r="A361" s="6"/>
      <c r="B361" s="6"/>
      <c r="C361" s="3"/>
      <c r="H361" s="4"/>
    </row>
    <row r="362" spans="1:8">
      <c r="A362" s="6"/>
      <c r="B362" s="6"/>
      <c r="C362" s="3"/>
      <c r="H362" s="4"/>
    </row>
    <row r="363" spans="1:8">
      <c r="A363" s="6"/>
      <c r="B363" s="6"/>
      <c r="C363" s="3"/>
      <c r="H363" s="4"/>
    </row>
    <row r="364" spans="1:8">
      <c r="A364" s="6"/>
      <c r="B364" s="6"/>
      <c r="C364" s="3"/>
      <c r="H364" s="4"/>
    </row>
    <row r="365" spans="1:8">
      <c r="A365" s="6"/>
      <c r="B365" s="6"/>
      <c r="C365" s="3"/>
      <c r="H365" s="4"/>
    </row>
    <row r="366" spans="1:8">
      <c r="A366" s="6"/>
      <c r="B366" s="6"/>
      <c r="C366" s="3"/>
      <c r="H366" s="4"/>
    </row>
    <row r="367" spans="1:8">
      <c r="A367" s="6"/>
      <c r="B367" s="6"/>
      <c r="C367" s="3"/>
      <c r="H367" s="4"/>
    </row>
    <row r="368" spans="1:8">
      <c r="A368" s="6"/>
      <c r="B368" s="6"/>
      <c r="C368" s="3"/>
      <c r="H368" s="4"/>
    </row>
    <row r="369" spans="1:8">
      <c r="A369" s="6"/>
      <c r="B369" s="6"/>
      <c r="C369" s="3"/>
      <c r="H369" s="4"/>
    </row>
    <row r="370" spans="1:8">
      <c r="A370" s="6"/>
      <c r="B370" s="6"/>
      <c r="C370" s="3"/>
      <c r="H370" s="4"/>
    </row>
    <row r="371" spans="1:8">
      <c r="A371" s="6"/>
      <c r="B371" s="6"/>
      <c r="C371" s="3"/>
      <c r="H371" s="4"/>
    </row>
    <row r="372" spans="1:8">
      <c r="A372" s="6"/>
      <c r="B372" s="6"/>
      <c r="C372" s="3"/>
      <c r="H372" s="4"/>
    </row>
    <row r="373" spans="1:8">
      <c r="A373" s="6"/>
      <c r="B373" s="6"/>
      <c r="C373" s="3"/>
      <c r="H373" s="4"/>
    </row>
    <row r="374" spans="1:8">
      <c r="A374" s="6"/>
      <c r="B374" s="6"/>
      <c r="C374" s="3"/>
      <c r="H374" s="4"/>
    </row>
    <row r="375" spans="1:8">
      <c r="A375" s="6"/>
      <c r="B375" s="6"/>
      <c r="C375" s="3"/>
      <c r="H375" s="4"/>
    </row>
    <row r="376" spans="1:8">
      <c r="A376" s="6"/>
      <c r="B376" s="6"/>
      <c r="C376" s="3"/>
      <c r="H376" s="4"/>
    </row>
    <row r="377" spans="1:8">
      <c r="A377" s="6"/>
      <c r="B377" s="6"/>
      <c r="C377" s="3"/>
      <c r="H377" s="4"/>
    </row>
    <row r="378" spans="1:8">
      <c r="A378" s="6"/>
      <c r="B378" s="6"/>
      <c r="C378" s="3"/>
      <c r="H378" s="4"/>
    </row>
    <row r="379" spans="1:8">
      <c r="A379" s="6"/>
      <c r="B379" s="6"/>
      <c r="C379" s="3"/>
      <c r="H379" s="4"/>
    </row>
    <row r="380" spans="1:8">
      <c r="A380" s="6"/>
      <c r="B380" s="6"/>
      <c r="C380" s="3"/>
      <c r="H380" s="4"/>
    </row>
    <row r="381" spans="1:8">
      <c r="A381" s="6"/>
      <c r="B381" s="6"/>
      <c r="C381" s="3"/>
      <c r="H381" s="4"/>
    </row>
    <row r="382" spans="1:8">
      <c r="A382" s="6"/>
      <c r="B382" s="6"/>
      <c r="C382" s="3"/>
      <c r="H382" s="4"/>
    </row>
    <row r="383" spans="1:8">
      <c r="A383" s="6"/>
      <c r="B383" s="6"/>
      <c r="C383" s="3"/>
      <c r="H383" s="4"/>
    </row>
    <row r="384" spans="1:8">
      <c r="A384" s="6"/>
      <c r="B384" s="6"/>
      <c r="C384" s="3"/>
      <c r="H384" s="4"/>
    </row>
    <row r="385" spans="1:8">
      <c r="A385" s="6"/>
      <c r="B385" s="6"/>
      <c r="C385" s="3"/>
      <c r="H385" s="4"/>
    </row>
    <row r="386" spans="1:8">
      <c r="A386" s="6"/>
      <c r="B386" s="6"/>
      <c r="C386" s="3"/>
      <c r="H386" s="4"/>
    </row>
    <row r="387" spans="1:8">
      <c r="A387" s="6"/>
      <c r="B387" s="6"/>
      <c r="C387" s="3"/>
      <c r="H387" s="4"/>
    </row>
    <row r="388" spans="1:8">
      <c r="A388" s="6"/>
      <c r="B388" s="6"/>
      <c r="C388" s="3"/>
      <c r="H388" s="4"/>
    </row>
    <row r="389" spans="1:8">
      <c r="A389" s="6"/>
      <c r="B389" s="6"/>
      <c r="C389" s="3"/>
      <c r="H389" s="4"/>
    </row>
    <row r="390" spans="1:8">
      <c r="A390" s="6"/>
      <c r="B390" s="6"/>
      <c r="C390" s="3"/>
      <c r="H390" s="4"/>
    </row>
    <row r="391" spans="1:8">
      <c r="A391" s="6"/>
      <c r="B391" s="6"/>
      <c r="C391" s="3"/>
      <c r="H391" s="4"/>
    </row>
    <row r="392" spans="1:8">
      <c r="A392" s="6"/>
      <c r="B392" s="6"/>
      <c r="C392" s="3"/>
      <c r="H392" s="4"/>
    </row>
    <row r="393" spans="1:8">
      <c r="A393" s="6"/>
      <c r="B393" s="6"/>
      <c r="C393" s="3"/>
      <c r="H393" s="4"/>
    </row>
    <row r="394" spans="1:8">
      <c r="A394" s="6"/>
      <c r="B394" s="6"/>
      <c r="C394" s="3"/>
      <c r="H394" s="4"/>
    </row>
    <row r="395" spans="1:8">
      <c r="A395" s="6"/>
      <c r="B395" s="6"/>
      <c r="C395" s="3"/>
      <c r="H395" s="4"/>
    </row>
    <row r="396" spans="1:8">
      <c r="A396" s="6"/>
      <c r="B396" s="6"/>
      <c r="C396" s="3"/>
      <c r="H396" s="4"/>
    </row>
    <row r="397" spans="1:8">
      <c r="A397" s="6"/>
      <c r="B397" s="6"/>
      <c r="C397" s="3"/>
      <c r="H397" s="4"/>
    </row>
    <row r="398" spans="1:8">
      <c r="A398" s="6"/>
      <c r="B398" s="6"/>
      <c r="C398" s="3"/>
      <c r="H398" s="4"/>
    </row>
    <row r="399" spans="1:8">
      <c r="A399" s="6"/>
      <c r="B399" s="6"/>
      <c r="C399" s="3"/>
      <c r="H399" s="4"/>
    </row>
    <row r="400" spans="1:8">
      <c r="A400" s="6"/>
      <c r="B400" s="6"/>
      <c r="C400" s="3"/>
      <c r="H400" s="4"/>
    </row>
    <row r="401" spans="1:8">
      <c r="A401" s="6"/>
      <c r="B401" s="6"/>
      <c r="C401" s="3"/>
      <c r="H401" s="4"/>
    </row>
    <row r="402" spans="1:8">
      <c r="A402" s="6"/>
      <c r="B402" s="6"/>
      <c r="C402" s="3"/>
      <c r="H402" s="4"/>
    </row>
    <row r="403" spans="1:8">
      <c r="A403" s="6"/>
      <c r="B403" s="6"/>
      <c r="C403" s="3"/>
      <c r="H403" s="4"/>
    </row>
    <row r="404" spans="1:8">
      <c r="A404" s="6"/>
      <c r="B404" s="6"/>
      <c r="C404" s="3"/>
      <c r="H404" s="4"/>
    </row>
    <row r="405" spans="1:8">
      <c r="A405" s="6"/>
      <c r="B405" s="6"/>
      <c r="C405" s="3"/>
      <c r="H405" s="4"/>
    </row>
    <row r="406" spans="1:8">
      <c r="A406" s="6"/>
      <c r="B406" s="6"/>
      <c r="C406" s="3"/>
      <c r="H406" s="4"/>
    </row>
    <row r="407" spans="1:8">
      <c r="A407" s="6"/>
      <c r="B407" s="6"/>
      <c r="C407" s="3"/>
      <c r="H407" s="4"/>
    </row>
    <row r="408" spans="1:8">
      <c r="A408" s="6"/>
      <c r="B408" s="6"/>
      <c r="C408" s="3"/>
      <c r="H408" s="4"/>
    </row>
    <row r="409" spans="1:8">
      <c r="A409" s="6"/>
      <c r="B409" s="6"/>
      <c r="C409" s="3"/>
      <c r="H409" s="4"/>
    </row>
    <row r="410" spans="1:8">
      <c r="A410" s="6"/>
      <c r="B410" s="6"/>
      <c r="C410" s="3"/>
      <c r="H410" s="4"/>
    </row>
    <row r="411" spans="1:8">
      <c r="A411" s="6"/>
      <c r="B411" s="6"/>
      <c r="C411" s="3"/>
      <c r="H411" s="4"/>
    </row>
    <row r="412" spans="1:8">
      <c r="A412" s="6"/>
      <c r="B412" s="6"/>
      <c r="C412" s="3"/>
      <c r="H412" s="4"/>
    </row>
    <row r="413" spans="1:8">
      <c r="A413" s="6"/>
      <c r="B413" s="6"/>
      <c r="C413" s="3"/>
      <c r="H413" s="4"/>
    </row>
    <row r="414" spans="1:8">
      <c r="A414" s="6"/>
      <c r="B414" s="6"/>
      <c r="C414" s="3"/>
      <c r="H414" s="4"/>
    </row>
    <row r="415" spans="1:8">
      <c r="A415" s="6"/>
      <c r="B415" s="6"/>
      <c r="C415" s="3"/>
      <c r="H415" s="4"/>
    </row>
    <row r="416" spans="1:8">
      <c r="A416" s="6"/>
      <c r="B416" s="6"/>
      <c r="C416" s="3"/>
      <c r="H416" s="4"/>
    </row>
    <row r="417" spans="1:8">
      <c r="A417" s="6"/>
      <c r="B417" s="6"/>
      <c r="C417" s="3"/>
      <c r="H417" s="4"/>
    </row>
    <row r="418" spans="1:8">
      <c r="A418" s="6"/>
      <c r="B418" s="6"/>
      <c r="C418" s="3"/>
      <c r="H418" s="4"/>
    </row>
    <row r="419" spans="1:8">
      <c r="A419" s="6"/>
      <c r="B419" s="6"/>
      <c r="C419" s="3"/>
      <c r="H419" s="4"/>
    </row>
    <row r="420" spans="1:8">
      <c r="A420" s="6"/>
      <c r="B420" s="6"/>
      <c r="C420" s="3"/>
      <c r="H420" s="4"/>
    </row>
    <row r="421" spans="1:8">
      <c r="A421" s="6"/>
      <c r="B421" s="6"/>
      <c r="C421" s="3"/>
      <c r="H421" s="4"/>
    </row>
    <row r="422" spans="1:8">
      <c r="A422" s="6"/>
      <c r="B422" s="6"/>
      <c r="C422" s="3"/>
      <c r="H422" s="4"/>
    </row>
    <row r="423" spans="1:8">
      <c r="A423" s="6"/>
      <c r="B423" s="6"/>
      <c r="C423" s="3"/>
      <c r="H423" s="4"/>
    </row>
    <row r="424" spans="1:8">
      <c r="A424" s="6"/>
      <c r="B424" s="6"/>
      <c r="C424" s="3"/>
      <c r="H424" s="4"/>
    </row>
    <row r="425" spans="1:8">
      <c r="A425" s="6"/>
      <c r="B425" s="6"/>
      <c r="C425" s="3"/>
      <c r="H425" s="4"/>
    </row>
    <row r="426" spans="1:8">
      <c r="A426" s="6"/>
      <c r="B426" s="6"/>
      <c r="C426" s="3"/>
      <c r="H426" s="4"/>
    </row>
    <row r="427" spans="1:8">
      <c r="A427" s="6"/>
      <c r="B427" s="6"/>
      <c r="C427" s="3"/>
      <c r="H427" s="4"/>
    </row>
    <row r="428" spans="1:8">
      <c r="A428" s="6"/>
      <c r="B428" s="6"/>
      <c r="C428" s="3"/>
      <c r="H428" s="4"/>
    </row>
    <row r="429" spans="1:8">
      <c r="A429" s="6"/>
      <c r="B429" s="6"/>
      <c r="C429" s="3"/>
      <c r="H429" s="4"/>
    </row>
    <row r="430" spans="1:8">
      <c r="A430" s="6"/>
      <c r="B430" s="6"/>
      <c r="C430" s="3"/>
      <c r="H430" s="4"/>
    </row>
    <row r="431" spans="1:8">
      <c r="A431" s="6"/>
      <c r="B431" s="6"/>
      <c r="C431" s="3"/>
      <c r="H431" s="4"/>
    </row>
    <row r="432" spans="1:8">
      <c r="A432" s="6"/>
      <c r="B432" s="6"/>
      <c r="C432" s="3"/>
      <c r="H432" s="4"/>
    </row>
    <row r="433" spans="1:8">
      <c r="A433" s="6"/>
      <c r="B433" s="6"/>
      <c r="C433" s="3"/>
      <c r="H433" s="4"/>
    </row>
    <row r="434" spans="1:8">
      <c r="A434" s="6"/>
      <c r="B434" s="6"/>
      <c r="C434" s="3"/>
      <c r="H434" s="4"/>
    </row>
    <row r="435" spans="1:8">
      <c r="A435" s="6"/>
      <c r="B435" s="6"/>
      <c r="C435" s="3"/>
      <c r="H435" s="4"/>
    </row>
    <row r="436" spans="1:8">
      <c r="A436" s="6"/>
      <c r="B436" s="6"/>
      <c r="C436" s="3"/>
      <c r="H436" s="4"/>
    </row>
    <row r="437" spans="1:8">
      <c r="A437" s="6"/>
      <c r="B437" s="6"/>
      <c r="C437" s="3"/>
      <c r="H437" s="4"/>
    </row>
    <row r="438" spans="1:8">
      <c r="A438" s="6"/>
      <c r="B438" s="6"/>
      <c r="C438" s="3"/>
      <c r="H438" s="4"/>
    </row>
    <row r="439" spans="1:8">
      <c r="A439" s="6"/>
      <c r="B439" s="6"/>
      <c r="C439" s="3"/>
      <c r="H439" s="4"/>
    </row>
    <row r="440" spans="1:8">
      <c r="A440" s="6"/>
      <c r="B440" s="6"/>
      <c r="C440" s="3"/>
      <c r="H440" s="4"/>
    </row>
    <row r="441" spans="1:8">
      <c r="A441" s="6"/>
      <c r="B441" s="6"/>
      <c r="C441" s="3"/>
      <c r="H441" s="4"/>
    </row>
    <row r="442" spans="1:8">
      <c r="A442" s="6"/>
      <c r="B442" s="6"/>
      <c r="C442" s="3"/>
      <c r="H442" s="4"/>
    </row>
    <row r="443" spans="1:8">
      <c r="A443" s="6"/>
      <c r="B443" s="6"/>
      <c r="C443" s="3"/>
      <c r="H443" s="4"/>
    </row>
    <row r="444" spans="1:8">
      <c r="A444" s="6"/>
      <c r="B444" s="6"/>
      <c r="C444" s="3"/>
      <c r="H444" s="4"/>
    </row>
    <row r="445" spans="1:8">
      <c r="A445" s="6"/>
      <c r="B445" s="6"/>
      <c r="C445" s="3"/>
      <c r="H445" s="4"/>
    </row>
    <row r="446" spans="1:8">
      <c r="A446" s="6"/>
      <c r="B446" s="6"/>
      <c r="C446" s="3"/>
      <c r="H446" s="4"/>
    </row>
    <row r="447" spans="1:8">
      <c r="A447" s="6"/>
      <c r="B447" s="6"/>
      <c r="C447" s="3"/>
      <c r="H447" s="4"/>
    </row>
    <row r="448" spans="1:8">
      <c r="A448" s="5"/>
      <c r="B448" s="5"/>
      <c r="C448" s="3"/>
      <c r="H448" s="4"/>
    </row>
    <row r="449" spans="1:8">
      <c r="A449" s="6"/>
      <c r="B449" s="6"/>
      <c r="C449" s="3"/>
      <c r="H449" s="4"/>
    </row>
    <row r="450" spans="1:8">
      <c r="A450" s="6"/>
      <c r="B450" s="6"/>
      <c r="C450" s="3"/>
      <c r="H450" s="4"/>
    </row>
    <row r="451" spans="1:8">
      <c r="A451" s="6"/>
      <c r="B451" s="6"/>
      <c r="C451" s="3"/>
      <c r="H451" s="4"/>
    </row>
    <row r="452" spans="1:8">
      <c r="A452" s="6"/>
      <c r="B452" s="6"/>
      <c r="C452" s="3"/>
      <c r="H452" s="4"/>
    </row>
    <row r="453" spans="1:8">
      <c r="A453" s="6"/>
      <c r="B453" s="6"/>
      <c r="C453" s="3"/>
      <c r="H453" s="4"/>
    </row>
    <row r="454" spans="1:8">
      <c r="A454" s="6"/>
      <c r="B454" s="6"/>
      <c r="C454" s="3"/>
      <c r="H454" s="4"/>
    </row>
    <row r="455" spans="1:8">
      <c r="A455" s="6"/>
      <c r="B455" s="6"/>
      <c r="C455" s="3"/>
      <c r="H455" s="4"/>
    </row>
    <row r="456" spans="1:8">
      <c r="A456" s="6"/>
      <c r="B456" s="6"/>
      <c r="C456" s="3"/>
      <c r="H456" s="4"/>
    </row>
    <row r="457" spans="1:8">
      <c r="A457" s="6"/>
      <c r="B457" s="6"/>
      <c r="C457" s="3"/>
      <c r="H457" s="4"/>
    </row>
    <row r="458" spans="1:8">
      <c r="A458" s="6"/>
      <c r="B458" s="6"/>
      <c r="C458" s="3"/>
      <c r="H458" s="4"/>
    </row>
    <row r="459" spans="1:8">
      <c r="A459" s="6"/>
      <c r="B459" s="6"/>
      <c r="C459" s="3"/>
      <c r="H459" s="4"/>
    </row>
    <row r="460" spans="1:8">
      <c r="A460" s="6"/>
      <c r="B460" s="6"/>
      <c r="C460" s="3"/>
      <c r="H460" s="4"/>
    </row>
    <row r="461" spans="1:8">
      <c r="A461" s="6"/>
      <c r="B461" s="6"/>
      <c r="C461" s="3"/>
      <c r="H461" s="4"/>
    </row>
    <row r="462" spans="1:8">
      <c r="A462" s="6"/>
      <c r="B462" s="6"/>
      <c r="C462" s="3"/>
      <c r="H462" s="4"/>
    </row>
    <row r="463" spans="1:8">
      <c r="A463" s="6"/>
      <c r="B463" s="6"/>
      <c r="C463" s="3"/>
      <c r="H463" s="4"/>
    </row>
    <row r="464" spans="1:8">
      <c r="A464" s="6"/>
      <c r="B464" s="6"/>
      <c r="C464" s="3"/>
      <c r="H464" s="4"/>
    </row>
    <row r="465" spans="1:8">
      <c r="A465" s="6"/>
      <c r="B465" s="6"/>
      <c r="C465" s="3"/>
      <c r="H465" s="4"/>
    </row>
    <row r="466" spans="1:8">
      <c r="A466" s="6"/>
      <c r="B466" s="6"/>
      <c r="C466" s="3"/>
      <c r="H466" s="4"/>
    </row>
    <row r="467" spans="1:8">
      <c r="A467" s="6"/>
      <c r="B467" s="6"/>
      <c r="C467" s="3"/>
      <c r="H467" s="4"/>
    </row>
    <row r="468" spans="1:8">
      <c r="A468" s="6"/>
      <c r="B468" s="6"/>
      <c r="C468" s="3"/>
      <c r="H468" s="4"/>
    </row>
    <row r="469" spans="1:8">
      <c r="A469" s="6"/>
      <c r="B469" s="6"/>
      <c r="C469" s="3"/>
      <c r="H469" s="4"/>
    </row>
    <row r="470" spans="1:8">
      <c r="A470" s="6"/>
      <c r="B470" s="6"/>
      <c r="C470" s="3"/>
      <c r="H470" s="4"/>
    </row>
    <row r="471" spans="1:8">
      <c r="A471" s="6"/>
      <c r="B471" s="6"/>
      <c r="C471" s="3"/>
      <c r="H471" s="4"/>
    </row>
    <row r="472" spans="1:8">
      <c r="A472" s="6"/>
      <c r="B472" s="6"/>
      <c r="C472" s="3"/>
      <c r="H472" s="4"/>
    </row>
    <row r="473" spans="1:8">
      <c r="A473" s="6"/>
      <c r="B473" s="6"/>
      <c r="C473" s="3"/>
      <c r="H473" s="4"/>
    </row>
    <row r="474" spans="1:8">
      <c r="A474" s="6"/>
      <c r="B474" s="6"/>
      <c r="C474" s="3"/>
      <c r="H474" s="4"/>
    </row>
    <row r="475" spans="1:8">
      <c r="A475" s="6"/>
      <c r="B475" s="6"/>
      <c r="C475" s="3"/>
      <c r="H475" s="4"/>
    </row>
    <row r="476" spans="1:8">
      <c r="A476" s="6"/>
      <c r="B476" s="6"/>
      <c r="C476" s="3"/>
      <c r="H476" s="4"/>
    </row>
    <row r="477" spans="1:8">
      <c r="A477" s="6"/>
      <c r="B477" s="6"/>
      <c r="C477" s="3"/>
      <c r="H477" s="4"/>
    </row>
    <row r="478" spans="1:8">
      <c r="A478" s="6"/>
      <c r="B478" s="6"/>
      <c r="C478" s="3"/>
      <c r="H478" s="4"/>
    </row>
    <row r="479" spans="1:8">
      <c r="A479" s="6"/>
      <c r="B479" s="6"/>
      <c r="C479" s="3"/>
      <c r="H479" s="4"/>
    </row>
    <row r="480" spans="1:8">
      <c r="A480" s="6"/>
      <c r="B480" s="6"/>
      <c r="C480" s="3"/>
      <c r="H480" s="4"/>
    </row>
    <row r="481" spans="1:8">
      <c r="A481" s="6"/>
      <c r="B481" s="6"/>
      <c r="C481" s="3"/>
      <c r="H481" s="4"/>
    </row>
    <row r="482" spans="1:8">
      <c r="A482" s="6"/>
      <c r="B482" s="6"/>
      <c r="C482" s="3"/>
      <c r="H482" s="4"/>
    </row>
    <row r="483" spans="1:8">
      <c r="A483" s="6"/>
      <c r="B483" s="6"/>
      <c r="C483" s="3"/>
      <c r="H483" s="4"/>
    </row>
    <row r="484" spans="1:8">
      <c r="A484" s="6"/>
      <c r="B484" s="6"/>
      <c r="C484" s="3"/>
      <c r="H484" s="4"/>
    </row>
    <row r="485" spans="1:8">
      <c r="A485" s="6"/>
      <c r="B485" s="6"/>
      <c r="C485" s="3"/>
      <c r="H485" s="4"/>
    </row>
    <row r="486" spans="1:8">
      <c r="A486" s="6"/>
      <c r="B486" s="6"/>
      <c r="C486" s="3"/>
      <c r="H486" s="4"/>
    </row>
    <row r="487" spans="1:8">
      <c r="A487" s="6"/>
      <c r="B487" s="6"/>
      <c r="C487" s="3"/>
      <c r="H487" s="4"/>
    </row>
    <row r="488" spans="1:8">
      <c r="A488" s="6"/>
      <c r="B488" s="6"/>
      <c r="C488" s="3"/>
      <c r="H488" s="4"/>
    </row>
    <row r="489" spans="1:8">
      <c r="A489" s="6"/>
      <c r="B489" s="6"/>
      <c r="C489" s="3"/>
      <c r="H489" s="4"/>
    </row>
    <row r="490" spans="1:8">
      <c r="A490" s="6"/>
      <c r="B490" s="6"/>
      <c r="C490" s="3"/>
      <c r="H490" s="4"/>
    </row>
    <row r="491" spans="1:8">
      <c r="A491" s="6"/>
      <c r="B491" s="6"/>
      <c r="C491" s="3"/>
      <c r="H491" s="4"/>
    </row>
    <row r="492" spans="1:8">
      <c r="A492" s="6"/>
      <c r="B492" s="6"/>
      <c r="C492" s="3"/>
      <c r="H492" s="4"/>
    </row>
    <row r="493" spans="1:8">
      <c r="A493" s="6"/>
      <c r="B493" s="6"/>
      <c r="C493" s="3"/>
      <c r="H493" s="4"/>
    </row>
    <row r="494" spans="1:8">
      <c r="A494" s="6"/>
      <c r="B494" s="6"/>
      <c r="C494" s="3"/>
      <c r="H494" s="4"/>
    </row>
    <row r="495" spans="1:8">
      <c r="A495" s="6"/>
      <c r="B495" s="6"/>
      <c r="C495" s="3"/>
      <c r="H495" s="4"/>
    </row>
    <row r="496" spans="1:8">
      <c r="A496" s="6"/>
      <c r="B496" s="6"/>
      <c r="C496" s="3"/>
      <c r="H496" s="4"/>
    </row>
    <row r="497" spans="1:8">
      <c r="A497" s="6"/>
      <c r="B497" s="6"/>
      <c r="C497" s="3"/>
      <c r="H497" s="4"/>
    </row>
    <row r="498" spans="1:8">
      <c r="A498" s="6"/>
      <c r="B498" s="6"/>
      <c r="C498" s="3"/>
      <c r="H498" s="4"/>
    </row>
    <row r="499" spans="1:8">
      <c r="A499" s="6"/>
      <c r="B499" s="6"/>
      <c r="C499" s="3"/>
      <c r="H499" s="4"/>
    </row>
    <row r="500" spans="1:8">
      <c r="A500" s="6"/>
      <c r="B500" s="6"/>
      <c r="C500" s="3"/>
      <c r="H500" s="4"/>
    </row>
    <row r="501" spans="1:8">
      <c r="A501" s="6"/>
      <c r="B501" s="6"/>
      <c r="C501" s="3"/>
      <c r="H501" s="4"/>
    </row>
    <row r="502" spans="1:8">
      <c r="A502" s="6"/>
      <c r="B502" s="6"/>
      <c r="C502" s="3"/>
      <c r="H502" s="4"/>
    </row>
    <row r="503" spans="1:8">
      <c r="A503" s="6"/>
      <c r="B503" s="6"/>
      <c r="C503" s="3"/>
      <c r="H503" s="4"/>
    </row>
    <row r="504" spans="1:8">
      <c r="A504" s="6"/>
      <c r="B504" s="6"/>
      <c r="C504" s="3"/>
      <c r="H504" s="4"/>
    </row>
    <row r="505" spans="1:8">
      <c r="A505" s="6"/>
      <c r="B505" s="6"/>
      <c r="C505" s="3"/>
      <c r="H505" s="4"/>
    </row>
    <row r="506" spans="1:8">
      <c r="A506" s="6"/>
      <c r="B506" s="6"/>
      <c r="C506" s="3"/>
      <c r="H506" s="4"/>
    </row>
    <row r="507" spans="1:8">
      <c r="A507" s="6"/>
      <c r="B507" s="6"/>
      <c r="C507" s="3"/>
      <c r="H507" s="4"/>
    </row>
    <row r="508" spans="1:8">
      <c r="A508" s="6"/>
      <c r="B508" s="6"/>
      <c r="C508" s="3"/>
      <c r="H508" s="4"/>
    </row>
    <row r="509" spans="1:8">
      <c r="A509" s="6"/>
      <c r="B509" s="6"/>
      <c r="C509" s="3"/>
      <c r="H509" s="4"/>
    </row>
    <row r="510" spans="1:8">
      <c r="A510" s="6"/>
      <c r="B510" s="6"/>
      <c r="C510" s="3"/>
      <c r="H510" s="4"/>
    </row>
    <row r="511" spans="1:8">
      <c r="A511" s="6"/>
      <c r="B511" s="6"/>
      <c r="C511" s="3"/>
      <c r="H511" s="4"/>
    </row>
    <row r="512" spans="1:8">
      <c r="A512" s="6"/>
      <c r="B512" s="6"/>
      <c r="C512" s="3"/>
      <c r="H512" s="4"/>
    </row>
    <row r="513" spans="1:8">
      <c r="A513" s="6"/>
      <c r="B513" s="6"/>
      <c r="C513" s="3"/>
      <c r="H513" s="4"/>
    </row>
    <row r="514" spans="1:8">
      <c r="A514" s="6"/>
      <c r="B514" s="6"/>
      <c r="C514" s="3"/>
      <c r="H514" s="4"/>
    </row>
    <row r="515" spans="1:8">
      <c r="A515" s="6"/>
      <c r="B515" s="6"/>
      <c r="C515" s="3"/>
      <c r="H515" s="4"/>
    </row>
    <row r="516" spans="1:8">
      <c r="A516" s="6"/>
      <c r="B516" s="6"/>
      <c r="C516" s="3"/>
      <c r="H516" s="4"/>
    </row>
    <row r="517" spans="1:8">
      <c r="A517" s="6"/>
      <c r="B517" s="6"/>
      <c r="C517" s="3"/>
      <c r="H517" s="4"/>
    </row>
    <row r="518" spans="1:8">
      <c r="A518" s="6"/>
      <c r="B518" s="6"/>
      <c r="C518" s="3"/>
      <c r="H518" s="4"/>
    </row>
    <row r="519" spans="1:8">
      <c r="A519" s="6"/>
      <c r="B519" s="6"/>
      <c r="C519" s="3"/>
      <c r="H519" s="4"/>
    </row>
    <row r="520" spans="1:8">
      <c r="A520" s="6"/>
      <c r="B520" s="6"/>
      <c r="C520" s="3"/>
      <c r="H520" s="4"/>
    </row>
    <row r="521" spans="1:8">
      <c r="A521" s="6"/>
      <c r="B521" s="6"/>
      <c r="C521" s="3"/>
      <c r="H521" s="4"/>
    </row>
    <row r="522" spans="1:8">
      <c r="A522" s="6"/>
      <c r="B522" s="6"/>
      <c r="C522" s="3"/>
      <c r="H522" s="4"/>
    </row>
    <row r="523" spans="1:8">
      <c r="A523" s="6"/>
      <c r="B523" s="6"/>
      <c r="C523" s="3"/>
      <c r="H523" s="4"/>
    </row>
    <row r="524" spans="1:8">
      <c r="A524" s="6"/>
      <c r="B524" s="6"/>
      <c r="C524" s="3"/>
      <c r="H524" s="4"/>
    </row>
    <row r="525" spans="1:8">
      <c r="A525" s="6"/>
      <c r="B525" s="6"/>
      <c r="C525" s="3"/>
      <c r="H525" s="4"/>
    </row>
    <row r="526" spans="1:8">
      <c r="A526" s="6"/>
      <c r="B526" s="6"/>
      <c r="C526" s="3"/>
      <c r="H526" s="4"/>
    </row>
    <row r="527" spans="1:8">
      <c r="A527" s="6"/>
      <c r="B527" s="6"/>
      <c r="C527" s="3"/>
      <c r="H527" s="4"/>
    </row>
    <row r="528" spans="1:8">
      <c r="A528" s="6"/>
      <c r="B528" s="6"/>
      <c r="C528" s="3"/>
      <c r="H528" s="4"/>
    </row>
    <row r="529" spans="1:8">
      <c r="A529" s="6"/>
      <c r="B529" s="6"/>
      <c r="C529" s="3"/>
      <c r="H529" s="4"/>
    </row>
    <row r="530" spans="1:8">
      <c r="A530" s="6"/>
      <c r="B530" s="6"/>
      <c r="C530" s="3"/>
      <c r="H530" s="4"/>
    </row>
    <row r="531" spans="1:8">
      <c r="A531" s="6"/>
      <c r="B531" s="6"/>
      <c r="C531" s="3"/>
      <c r="H531" s="4"/>
    </row>
    <row r="532" spans="1:8">
      <c r="A532" s="6"/>
      <c r="B532" s="6"/>
      <c r="C532" s="3"/>
      <c r="H532" s="4"/>
    </row>
    <row r="533" spans="1:8">
      <c r="A533" s="6"/>
      <c r="B533" s="6"/>
      <c r="C533" s="3"/>
      <c r="H533" s="4"/>
    </row>
    <row r="534" spans="1:8">
      <c r="A534" s="6"/>
      <c r="B534" s="6"/>
      <c r="C534" s="3"/>
      <c r="H534" s="4"/>
    </row>
    <row r="535" spans="1:8">
      <c r="A535" s="6"/>
      <c r="B535" s="6"/>
      <c r="C535" s="3"/>
      <c r="H535" s="4"/>
    </row>
    <row r="536" spans="1:8">
      <c r="A536" s="6"/>
      <c r="B536" s="6"/>
      <c r="C536" s="3"/>
      <c r="H536" s="4"/>
    </row>
    <row r="537" spans="1:8">
      <c r="A537" s="6"/>
      <c r="B537" s="6"/>
      <c r="C537" s="3"/>
      <c r="H537" s="4"/>
    </row>
    <row r="538" spans="1:8">
      <c r="A538" s="6"/>
      <c r="B538" s="6"/>
      <c r="C538" s="3"/>
      <c r="H538" s="4"/>
    </row>
    <row r="539" spans="1:8">
      <c r="A539" s="6"/>
      <c r="B539" s="6"/>
      <c r="C539" s="3"/>
      <c r="H539" s="4"/>
    </row>
    <row r="540" spans="1:8">
      <c r="A540" s="6"/>
      <c r="B540" s="6"/>
      <c r="C540" s="3"/>
      <c r="H540" s="4"/>
    </row>
    <row r="541" spans="1:8">
      <c r="A541" s="6"/>
      <c r="B541" s="6"/>
      <c r="C541" s="3"/>
      <c r="H541" s="4"/>
    </row>
    <row r="542" spans="1:8">
      <c r="A542" s="6"/>
      <c r="B542" s="6"/>
      <c r="C542" s="3"/>
      <c r="H542" s="4"/>
    </row>
    <row r="543" spans="1:8">
      <c r="A543" s="5"/>
      <c r="B543" s="5"/>
      <c r="C543" s="3"/>
      <c r="H543" s="4"/>
    </row>
    <row r="544" spans="1:8">
      <c r="A544" s="6"/>
      <c r="B544" s="6"/>
      <c r="C544" s="3"/>
      <c r="H544" s="4"/>
    </row>
    <row r="545" spans="1:8">
      <c r="A545" s="6"/>
      <c r="B545" s="6"/>
      <c r="C545" s="3"/>
      <c r="H545" s="4"/>
    </row>
    <row r="546" spans="1:8">
      <c r="A546" s="6"/>
      <c r="B546" s="6"/>
      <c r="C546" s="3"/>
      <c r="H546" s="4"/>
    </row>
    <row r="547" spans="1:8">
      <c r="A547" s="6"/>
      <c r="B547" s="6"/>
      <c r="C547" s="3"/>
      <c r="H547" s="4"/>
    </row>
    <row r="548" spans="1:8">
      <c r="A548" s="6"/>
      <c r="B548" s="6"/>
      <c r="C548" s="3"/>
      <c r="H548" s="4"/>
    </row>
    <row r="549" spans="1:8">
      <c r="A549" s="6"/>
      <c r="B549" s="6"/>
      <c r="C549" s="3"/>
      <c r="H549" s="4"/>
    </row>
    <row r="550" spans="1:8">
      <c r="A550" s="6"/>
      <c r="B550" s="6"/>
      <c r="C550" s="3"/>
      <c r="H550" s="4"/>
    </row>
    <row r="551" spans="1:8">
      <c r="A551" s="6"/>
      <c r="B551" s="6"/>
      <c r="C551" s="3"/>
      <c r="H551" s="4"/>
    </row>
    <row r="552" spans="1:8">
      <c r="A552" s="6"/>
      <c r="B552" s="6"/>
      <c r="C552" s="3"/>
      <c r="H552" s="4"/>
    </row>
    <row r="553" spans="1:8">
      <c r="A553" s="6"/>
      <c r="B553" s="6"/>
      <c r="C553" s="3"/>
      <c r="H553" s="4"/>
    </row>
    <row r="554" spans="1:8">
      <c r="A554" s="6"/>
      <c r="B554" s="6"/>
      <c r="C554" s="3"/>
      <c r="H554" s="4"/>
    </row>
    <row r="555" spans="1:8">
      <c r="A555" s="6"/>
      <c r="B555" s="6"/>
      <c r="C555" s="3"/>
      <c r="H555" s="4"/>
    </row>
    <row r="556" spans="1:8">
      <c r="A556" s="6"/>
      <c r="B556" s="6"/>
      <c r="C556" s="3"/>
      <c r="H556" s="4"/>
    </row>
    <row r="557" spans="1:8">
      <c r="A557" s="6"/>
      <c r="B557" s="6"/>
      <c r="C557" s="3"/>
      <c r="H557" s="4"/>
    </row>
    <row r="558" spans="1:8">
      <c r="A558" s="6"/>
      <c r="B558" s="6"/>
      <c r="C558" s="3"/>
      <c r="H558" s="4"/>
    </row>
    <row r="559" spans="1:8">
      <c r="A559" s="6"/>
      <c r="B559" s="6"/>
      <c r="C559" s="3"/>
      <c r="H559" s="4"/>
    </row>
    <row r="560" spans="1:8">
      <c r="A560" s="6"/>
      <c r="B560" s="6"/>
      <c r="C560" s="3"/>
      <c r="H560" s="4"/>
    </row>
    <row r="561" spans="1:8">
      <c r="A561" s="6"/>
      <c r="B561" s="6"/>
      <c r="C561" s="3"/>
      <c r="H561" s="4"/>
    </row>
    <row r="562" spans="1:8">
      <c r="A562" s="6"/>
      <c r="B562" s="6"/>
      <c r="C562" s="3"/>
      <c r="H562" s="4"/>
    </row>
    <row r="563" spans="1:8">
      <c r="A563" s="6"/>
      <c r="B563" s="6"/>
      <c r="C563" s="3"/>
      <c r="H563" s="4"/>
    </row>
    <row r="564" spans="1:8">
      <c r="A564" s="6"/>
      <c r="B564" s="6"/>
      <c r="C564" s="3"/>
      <c r="H564" s="4"/>
    </row>
    <row r="565" spans="1:8">
      <c r="A565" s="6"/>
      <c r="B565" s="6"/>
      <c r="C565" s="3"/>
      <c r="H565" s="4"/>
    </row>
    <row r="566" spans="1:8">
      <c r="A566" s="6"/>
      <c r="B566" s="6"/>
      <c r="C566" s="3"/>
      <c r="H566" s="4"/>
    </row>
    <row r="567" spans="1:8">
      <c r="A567" s="6"/>
      <c r="B567" s="6"/>
      <c r="C567" s="3"/>
      <c r="H567" s="4"/>
    </row>
    <row r="568" spans="1:8">
      <c r="A568" s="6"/>
      <c r="B568" s="6"/>
      <c r="C568" s="3"/>
      <c r="H568" s="4"/>
    </row>
    <row r="569" spans="1:8">
      <c r="A569" s="6"/>
      <c r="B569" s="6"/>
      <c r="C569" s="3"/>
      <c r="H569" s="4"/>
    </row>
    <row r="570" spans="1:8">
      <c r="A570" s="6"/>
      <c r="B570" s="6"/>
      <c r="C570" s="3"/>
      <c r="H570" s="4"/>
    </row>
    <row r="571" spans="1:8">
      <c r="A571" s="6"/>
      <c r="B571" s="6"/>
      <c r="C571" s="3"/>
      <c r="H571" s="4"/>
    </row>
    <row r="572" spans="1:8">
      <c r="A572" s="6"/>
      <c r="B572" s="6"/>
      <c r="C572" s="3"/>
      <c r="H572" s="4"/>
    </row>
    <row r="573" spans="1:8">
      <c r="A573" s="6"/>
      <c r="B573" s="6"/>
      <c r="C573" s="3"/>
      <c r="H573" s="4"/>
    </row>
    <row r="574" spans="1:8">
      <c r="A574" s="6"/>
      <c r="B574" s="6"/>
      <c r="C574" s="3"/>
      <c r="H574" s="4"/>
    </row>
    <row r="575" spans="1:8">
      <c r="A575" s="6"/>
      <c r="B575" s="6"/>
      <c r="C575" s="3"/>
      <c r="H575" s="4"/>
    </row>
    <row r="576" spans="1:8">
      <c r="A576" s="6"/>
      <c r="B576" s="6"/>
      <c r="C576" s="3"/>
      <c r="H576" s="4"/>
    </row>
    <row r="577" spans="1:8">
      <c r="A577" s="6"/>
      <c r="B577" s="6"/>
      <c r="C577" s="3"/>
      <c r="H577" s="4"/>
    </row>
    <row r="578" spans="1:8">
      <c r="A578" s="6"/>
      <c r="B578" s="6"/>
      <c r="C578" s="3"/>
      <c r="H578" s="4"/>
    </row>
    <row r="579" spans="1:8">
      <c r="A579" s="6"/>
      <c r="B579" s="6"/>
      <c r="C579" s="3"/>
      <c r="H579" s="4"/>
    </row>
    <row r="580" spans="1:8">
      <c r="A580" s="6"/>
      <c r="B580" s="6"/>
      <c r="C580" s="3"/>
      <c r="H580" s="4"/>
    </row>
    <row r="581" spans="1:8">
      <c r="A581" s="6"/>
      <c r="B581" s="6"/>
      <c r="C581" s="3"/>
      <c r="H581" s="4"/>
    </row>
    <row r="582" spans="1:8">
      <c r="A582" s="6"/>
      <c r="B582" s="6"/>
      <c r="C582" s="3"/>
      <c r="H582" s="4"/>
    </row>
    <row r="583" spans="1:8">
      <c r="A583" s="6"/>
      <c r="B583" s="6"/>
      <c r="C583" s="3"/>
      <c r="H583" s="4"/>
    </row>
    <row r="584" spans="1:8">
      <c r="A584" s="6"/>
      <c r="B584" s="6"/>
      <c r="C584" s="3"/>
      <c r="H584" s="4"/>
    </row>
    <row r="585" spans="1:8">
      <c r="A585" s="6"/>
      <c r="B585" s="6"/>
      <c r="H585" s="4"/>
    </row>
    <row r="586" spans="1:8">
      <c r="A586" s="6"/>
      <c r="B586" s="6"/>
      <c r="H586" s="4"/>
    </row>
    <row r="587" spans="1:8">
      <c r="A587" s="6"/>
      <c r="B587" s="6"/>
      <c r="H587" s="4"/>
    </row>
    <row r="588" spans="1:8">
      <c r="A588" s="6"/>
      <c r="B588" s="6"/>
      <c r="H588" s="4"/>
    </row>
    <row r="589" spans="1:8">
      <c r="A589" s="6"/>
      <c r="B589" s="6"/>
      <c r="H589" s="4"/>
    </row>
    <row r="590" spans="1:8">
      <c r="A590" s="6"/>
      <c r="B590" s="6"/>
      <c r="H590" s="4"/>
    </row>
    <row r="591" spans="1:8">
      <c r="A591" s="6"/>
      <c r="B591" s="6"/>
      <c r="H591" s="4"/>
    </row>
    <row r="592" spans="1:8">
      <c r="A592" s="6"/>
      <c r="B592" s="6"/>
      <c r="H592" s="4"/>
    </row>
    <row r="593" spans="1:8">
      <c r="A593" s="6"/>
      <c r="B593" s="6"/>
      <c r="H593" s="4"/>
    </row>
    <row r="594" spans="1:8">
      <c r="A594" s="6"/>
      <c r="B594" s="6"/>
      <c r="H594" s="4"/>
    </row>
  </sheetData>
  <sheetProtection insertRows="0"/>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846E6C-7B94-40B7-91DE-4BC9603DAD01}">
  <dimension ref="A1:F29"/>
  <sheetViews>
    <sheetView workbookViewId="0">
      <selection activeCell="F4" sqref="F4"/>
    </sheetView>
  </sheetViews>
  <sheetFormatPr defaultRowHeight="15"/>
  <cols>
    <col min="1" max="2" width="14.85546875" style="49" customWidth="1"/>
    <col min="3" max="3" width="53.42578125" style="49" customWidth="1"/>
  </cols>
  <sheetData>
    <row r="1" spans="1:3" ht="30">
      <c r="A1" s="50" t="s">
        <v>34</v>
      </c>
    </row>
    <row r="3" spans="1:3">
      <c r="A3" s="51" t="s">
        <v>35</v>
      </c>
      <c r="B3" s="51" t="s">
        <v>36</v>
      </c>
      <c r="C3" s="51" t="s">
        <v>37</v>
      </c>
    </row>
    <row r="4" spans="1:3" ht="150">
      <c r="A4" s="52" t="s">
        <v>39</v>
      </c>
      <c r="B4" s="52" t="s">
        <v>38</v>
      </c>
      <c r="C4" s="52" t="s">
        <v>90</v>
      </c>
    </row>
    <row r="5" spans="1:3" ht="150">
      <c r="A5" s="52" t="s">
        <v>40</v>
      </c>
      <c r="B5" s="52" t="s">
        <v>41</v>
      </c>
      <c r="C5" s="52" t="s">
        <v>42</v>
      </c>
    </row>
    <row r="6" spans="1:3" ht="30">
      <c r="A6" s="52" t="s">
        <v>43</v>
      </c>
      <c r="B6" s="52" t="s">
        <v>44</v>
      </c>
      <c r="C6" s="52" t="s">
        <v>45</v>
      </c>
    </row>
    <row r="7" spans="1:3">
      <c r="A7" s="52" t="s">
        <v>46</v>
      </c>
      <c r="B7" s="52" t="s">
        <v>47</v>
      </c>
      <c r="C7" s="52" t="s">
        <v>80</v>
      </c>
    </row>
    <row r="8" spans="1:3" ht="30">
      <c r="A8" s="52" t="s">
        <v>48</v>
      </c>
      <c r="B8" s="52" t="s">
        <v>19</v>
      </c>
      <c r="C8" s="52" t="s">
        <v>81</v>
      </c>
    </row>
    <row r="9" spans="1:3" ht="240">
      <c r="A9" s="52" t="s">
        <v>49</v>
      </c>
      <c r="B9" s="52" t="s">
        <v>50</v>
      </c>
      <c r="C9" s="52" t="s">
        <v>91</v>
      </c>
    </row>
    <row r="10" spans="1:3" ht="30">
      <c r="A10" s="52" t="s">
        <v>52</v>
      </c>
      <c r="B10" s="52" t="s">
        <v>53</v>
      </c>
      <c r="C10" s="52" t="s">
        <v>54</v>
      </c>
    </row>
    <row r="11" spans="1:3" ht="409.5">
      <c r="A11" s="52" t="s">
        <v>57</v>
      </c>
      <c r="B11" s="52" t="s">
        <v>56</v>
      </c>
      <c r="C11" s="52" t="s">
        <v>82</v>
      </c>
    </row>
    <row r="12" spans="1:3" ht="60">
      <c r="A12" s="52" t="s">
        <v>58</v>
      </c>
      <c r="B12" s="52" t="s">
        <v>53</v>
      </c>
      <c r="C12" s="82" t="s">
        <v>77</v>
      </c>
    </row>
    <row r="13" spans="1:3" ht="45">
      <c r="A13" s="52" t="s">
        <v>59</v>
      </c>
      <c r="B13" s="52" t="s">
        <v>15</v>
      </c>
      <c r="C13" s="52" t="s">
        <v>60</v>
      </c>
    </row>
    <row r="14" spans="1:3" ht="75">
      <c r="A14" s="52" t="s">
        <v>62</v>
      </c>
      <c r="B14" s="52" t="s">
        <v>61</v>
      </c>
      <c r="C14" s="52" t="s">
        <v>83</v>
      </c>
    </row>
    <row r="15" spans="1:3" ht="30">
      <c r="A15" s="52" t="s">
        <v>63</v>
      </c>
      <c r="B15" s="52" t="s">
        <v>26</v>
      </c>
      <c r="C15" s="52" t="s">
        <v>64</v>
      </c>
    </row>
    <row r="16" spans="1:3" ht="45">
      <c r="A16" s="52" t="s">
        <v>65</v>
      </c>
      <c r="B16" s="52" t="s">
        <v>67</v>
      </c>
      <c r="C16" s="52" t="s">
        <v>84</v>
      </c>
    </row>
    <row r="17" spans="1:6" ht="30">
      <c r="A17" s="52" t="s">
        <v>68</v>
      </c>
      <c r="B17" s="52" t="s">
        <v>53</v>
      </c>
      <c r="C17" s="52" t="s">
        <v>64</v>
      </c>
    </row>
    <row r="18" spans="1:6" ht="45">
      <c r="A18" s="52" t="s">
        <v>69</v>
      </c>
      <c r="B18" s="52" t="s">
        <v>70</v>
      </c>
      <c r="C18" s="52" t="s">
        <v>85</v>
      </c>
    </row>
    <row r="19" spans="1:6" ht="75">
      <c r="A19" s="52" t="s">
        <v>71</v>
      </c>
      <c r="B19" s="52" t="s">
        <v>86</v>
      </c>
      <c r="C19" s="52" t="s">
        <v>87</v>
      </c>
    </row>
    <row r="20" spans="1:6" ht="135">
      <c r="A20" s="52" t="s">
        <v>93</v>
      </c>
      <c r="B20" s="52" t="s">
        <v>88</v>
      </c>
      <c r="C20" s="52" t="s">
        <v>94</v>
      </c>
    </row>
    <row r="29" spans="1:6">
      <c r="F29" t="s">
        <v>89</v>
      </c>
    </row>
  </sheetData>
  <pageMargins left="0.7" right="0.7" top="0.75" bottom="0.75" header="0.3" footer="0.3"/>
  <pageSetup paperSize="9" orientation="portrait" horizontalDpi="4294967293"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AW Document" ma:contentTypeID="0x0101008C253DA10C7B2D48AABB023AF46FA628001699F6398DA0EA4EB54359053726AC77" ma:contentTypeVersion="48" ma:contentTypeDescription="Parent Content type for all provisioned libraries" ma:contentTypeScope="" ma:versionID="0d7ced49b288841141f7ebac1dba7e01">
  <xsd:schema xmlns:xsd="http://www.w3.org/2001/XMLSchema" xmlns:xs="http://www.w3.org/2001/XMLSchema" xmlns:p="http://schemas.microsoft.com/office/2006/metadata/properties" xmlns:ns2="5c8f08e8-03f4-48eb-ba13-927e56ff9324" targetNamespace="http://schemas.microsoft.com/office/2006/metadata/properties" ma:root="true" ma:fieldsID="743089df28898d12aca91c145e3a2d15" ns2:_="">
    <xsd:import namespace="5c8f08e8-03f4-48eb-ba13-927e56ff9324"/>
    <xsd:element name="properties">
      <xsd:complexType>
        <xsd:sequence>
          <xsd:element name="documentManagement">
            <xsd:complexType>
              <xsd:all>
                <xsd:element ref="ns2:AWDescription" minOccurs="0"/>
                <xsd:element ref="ns2:AWOffice" minOccurs="0"/>
                <xsd:element ref="ns2:ClientCode" minOccurs="0"/>
                <xsd:element ref="ns2:ClientDescription" minOccurs="0"/>
                <xsd:element ref="ns2:ClientId" minOccurs="0"/>
                <xsd:element ref="ns2:ClientManager" minOccurs="0"/>
                <xsd:element ref="ns2:ClientManagerUsername" minOccurs="0"/>
                <xsd:element ref="ns2:ClientPartner" minOccurs="0"/>
                <xsd:element ref="ns2:ClientPartnerUsername" minOccurs="0"/>
                <xsd:element ref="ns2:DateClosed" minOccurs="0"/>
                <xsd:element ref="ns2:DateOpened" minOccurs="0"/>
                <xsd:element ref="ns2:MatterCode" minOccurs="0"/>
                <xsd:element ref="ns2:MatterDescription" minOccurs="0"/>
                <xsd:element ref="ns2:MatterId" minOccurs="0"/>
                <xsd:element ref="ns2:MatterManager" minOccurs="0"/>
                <xsd:element ref="ns2:MatterManagerUsername" minOccurs="0"/>
                <xsd:element ref="ns2:MatterPartner" minOccurs="0"/>
                <xsd:element ref="ns2:MatterPartnerUsername" minOccurs="0"/>
                <xsd:element ref="ns2:RootCode" minOccurs="0"/>
                <xsd:element ref="ns2:Security" minOccurs="0"/>
                <xsd:element ref="ns2:TaxYearDescription" minOccurs="0"/>
                <xsd:element ref="ns2:WsDb" minOccurs="0"/>
                <xsd:element ref="ns2:WsDocNum" minOccurs="0"/>
                <xsd:element ref="ns2:WsVer" minOccurs="0"/>
                <xsd:element ref="ns2:TaxYear" minOccurs="0"/>
                <xsd:element ref="ns2:WsId"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c8f08e8-03f4-48eb-ba13-927e56ff9324" elementFormDefault="qualified">
    <xsd:import namespace="http://schemas.microsoft.com/office/2006/documentManagement/types"/>
    <xsd:import namespace="http://schemas.microsoft.com/office/infopath/2007/PartnerControls"/>
    <xsd:element name="AWDescription" ma:index="8" nillable="true" ma:displayName="AWDescription" ma:internalName="AWDescription">
      <xsd:simpleType>
        <xsd:restriction base="dms:Text">
          <xsd:maxLength value="255"/>
        </xsd:restriction>
      </xsd:simpleType>
    </xsd:element>
    <xsd:element name="AWOffice" ma:index="9" nillable="true" ma:displayName="AWOffice" ma:internalName="AWOffice">
      <xsd:simpleType>
        <xsd:restriction base="dms:Text">
          <xsd:maxLength value="255"/>
        </xsd:restriction>
      </xsd:simpleType>
    </xsd:element>
    <xsd:element name="ClientCode" ma:index="10" nillable="true" ma:displayName="Client Code" ma:internalName="ClientCode">
      <xsd:simpleType>
        <xsd:restriction base="dms:Text"/>
      </xsd:simpleType>
    </xsd:element>
    <xsd:element name="ClientDescription" ma:index="11" nillable="true" ma:displayName="Client Description" ma:internalName="ClientDescription">
      <xsd:simpleType>
        <xsd:restriction base="dms:Text"/>
      </xsd:simpleType>
    </xsd:element>
    <xsd:element name="ClientId" ma:index="12" nillable="true" ma:displayName="Client Id" ma:internalName="ClientId">
      <xsd:simpleType>
        <xsd:restriction base="dms:Text"/>
      </xsd:simpleType>
    </xsd:element>
    <xsd:element name="ClientManager" ma:index="13" nillable="true" ma:displayName="Client Manager" ma:internalName="ClientManager">
      <xsd:simpleType>
        <xsd:restriction base="dms:Text"/>
      </xsd:simpleType>
    </xsd:element>
    <xsd:element name="ClientManagerUsername" ma:index="14" nillable="true" ma:displayName="Client Manager Username" ma:internalName="ClientManagerUse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lientPartner" ma:index="15" nillable="true" ma:displayName="Client Partner" ma:internalName="ClientPartner">
      <xsd:simpleType>
        <xsd:restriction base="dms:Text"/>
      </xsd:simpleType>
    </xsd:element>
    <xsd:element name="ClientPartnerUsername" ma:index="16" nillable="true" ma:displayName="Client Partner Username" ma:internalName="ClientPartnerUse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ateClosed" ma:index="17" nillable="true" ma:displayName="Date Closed" ma:internalName="DateClosed">
      <xsd:simpleType>
        <xsd:restriction base="dms:DateTime"/>
      </xsd:simpleType>
    </xsd:element>
    <xsd:element name="DateOpened" ma:index="18" nillable="true" ma:displayName="Date Opened" ma:internalName="DateOpened">
      <xsd:simpleType>
        <xsd:restriction base="dms:DateTime"/>
      </xsd:simpleType>
    </xsd:element>
    <xsd:element name="MatterCode" ma:index="19" nillable="true" ma:displayName="Matter Code" ma:internalName="MatterCode">
      <xsd:simpleType>
        <xsd:restriction base="dms:Text"/>
      </xsd:simpleType>
    </xsd:element>
    <xsd:element name="MatterDescription" ma:index="20" nillable="true" ma:displayName="Matter Description" ma:internalName="MatterDescription">
      <xsd:simpleType>
        <xsd:restriction base="dms:Text">
          <xsd:maxLength value="255"/>
        </xsd:restriction>
      </xsd:simpleType>
    </xsd:element>
    <xsd:element name="MatterId" ma:index="21" nillable="true" ma:displayName="Matter Id" ma:internalName="MatterId">
      <xsd:simpleType>
        <xsd:restriction base="dms:Text"/>
      </xsd:simpleType>
    </xsd:element>
    <xsd:element name="MatterManager" ma:index="22" nillable="true" ma:displayName="Matter Manager" ma:internalName="MatterManager">
      <xsd:simpleType>
        <xsd:restriction base="dms:Text"/>
      </xsd:simpleType>
    </xsd:element>
    <xsd:element name="MatterManagerUsername" ma:index="23" nillable="true" ma:displayName="Matter Manager Username" ma:internalName="MatterManagerUse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atterPartner" ma:index="24" nillable="true" ma:displayName="Matter Partner" ma:internalName="MatterPartner">
      <xsd:simpleType>
        <xsd:restriction base="dms:Text"/>
      </xsd:simpleType>
    </xsd:element>
    <xsd:element name="MatterPartnerUsername" ma:index="25" nillable="true" ma:displayName="Matter Partner Username" ma:internalName="MatterPartnerUse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ootCode" ma:index="26" nillable="true" ma:displayName="Root Code" ma:internalName="RootCode">
      <xsd:simpleType>
        <xsd:restriction base="dms:Text"/>
      </xsd:simpleType>
    </xsd:element>
    <xsd:element name="Security" ma:index="27" nillable="true" ma:displayName="Security" ma:SearchPeopleOnly="false" ma:SharePointGroup="0" ma:internalName="Security"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TaxYearDescription" ma:index="28" nillable="true" ma:displayName="Tax Year Description" ma:internalName="TaxYearDescription">
      <xsd:simpleType>
        <xsd:restriction base="dms:Text"/>
      </xsd:simpleType>
    </xsd:element>
    <xsd:element name="WsDb" ma:index="29" nillable="true" ma:displayName="WsDb" ma:internalName="WsDb">
      <xsd:simpleType>
        <xsd:restriction base="dms:Text"/>
      </xsd:simpleType>
    </xsd:element>
    <xsd:element name="WsDocNum" ma:index="30" nillable="true" ma:displayName="WsDocNum" ma:internalName="WsDocNum">
      <xsd:simpleType>
        <xsd:restriction base="dms:Text"/>
      </xsd:simpleType>
    </xsd:element>
    <xsd:element name="WsVer" ma:index="31" nillable="true" ma:displayName="WsVer" ma:internalName="WsVer">
      <xsd:simpleType>
        <xsd:restriction base="dms:Text"/>
      </xsd:simpleType>
    </xsd:element>
    <xsd:element name="TaxYear" ma:index="32" nillable="true" ma:displayName="Tax Year" ma:internalName="TaxYear">
      <xsd:simpleType>
        <xsd:restriction base="dms:Text">
          <xsd:maxLength value="255"/>
        </xsd:restriction>
      </xsd:simpleType>
    </xsd:element>
    <xsd:element name="WsId" ma:index="33" nillable="true" ma:displayName="WsId" ma:internalName="WsId">
      <xsd:simpleType>
        <xsd:restriction base="dms:Text">
          <xsd:maxLength value="255"/>
        </xsd:restriction>
      </xsd:simpleType>
    </xsd:element>
    <xsd:element name="_dlc_DocId" ma:index="34" nillable="true" ma:displayName="Document ID Value" ma:description="The value of the document ID assigned to this item." ma:internalName="_dlc_DocId" ma:readOnly="true">
      <xsd:simpleType>
        <xsd:restriction base="dms:Text"/>
      </xsd:simpleType>
    </xsd:element>
    <xsd:element name="_dlc_DocIdUrl" ma:index="3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6"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WsVer xmlns="5c8f08e8-03f4-48eb-ba13-927e56ff9324" xsi:nil="true"/>
    <AWDescription xmlns="5c8f08e8-03f4-48eb-ba13-927e56ff9324">Private</AWDescription>
    <TaxYear xmlns="5c8f08e8-03f4-48eb-ba13-927e56ff9324">2021</TaxYear>
    <WsId xmlns="5c8f08e8-03f4-48eb-ba13-927e56ff9324">SNOWU_2021_1742</WsId>
    <TaxYearDescription xmlns="5c8f08e8-03f4-48eb-ba13-927e56ff9324">2020 - 2021</TaxYearDescription>
    <Security xmlns="5c8f08e8-03f4-48eb-ba13-927e56ff9324">
      <UserInfo>
        <DisplayName/>
        <AccountId xsi:nil="true"/>
        <AccountType/>
      </UserInfo>
    </Security>
    <WsDocNum xmlns="5c8f08e8-03f4-48eb-ba13-927e56ff9324" xsi:nil="true"/>
    <WsDb xmlns="5c8f08e8-03f4-48eb-ba13-927e56ff9324" xsi:nil="true"/>
    <ClientDescription xmlns="5c8f08e8-03f4-48eb-ba13-927e56ff9324">Karen Thomson</ClientDescription>
    <DateClosed xmlns="5c8f08e8-03f4-48eb-ba13-927e56ff9324" xsi:nil="true"/>
    <MatterPartnerUsername xmlns="5c8f08e8-03f4-48eb-ba13-927e56ff9324">
      <UserInfo>
        <DisplayName/>
        <AccountId xsi:nil="true"/>
        <AccountType/>
      </UserInfo>
    </MatterPartnerUsername>
    <ClientId xmlns="5c8f08e8-03f4-48eb-ba13-927e56ff9324">1742</ClientId>
    <ClientCode xmlns="5c8f08e8-03f4-48eb-ba13-927e56ff9324">1742</ClientCode>
    <MatterId xmlns="5c8f08e8-03f4-48eb-ba13-927e56ff9324">User</MatterId>
    <_dlc_DocId xmlns="5c8f08e8-03f4-48eb-ba13-927e56ff9324">4FVM3K65PQXN-1691840816-27</_dlc_DocId>
    <MatterManagerUsername xmlns="5c8f08e8-03f4-48eb-ba13-927e56ff9324">
      <UserInfo>
        <DisplayName/>
        <AccountId xsi:nil="true"/>
        <AccountType/>
      </UserInfo>
    </MatterManagerUsername>
    <MatterCode xmlns="5c8f08e8-03f4-48eb-ba13-927e56ff9324" xsi:nil="true"/>
    <AWOffice xmlns="5c8f08e8-03f4-48eb-ba13-927e56ff9324">15VP</AWOffice>
    <MatterDescription xmlns="5c8f08e8-03f4-48eb-ba13-927e56ff9324">User</MatterDescription>
    <ClientManager xmlns="5c8f08e8-03f4-48eb-ba13-927e56ff9324" xsi:nil="true"/>
    <RootCode xmlns="5c8f08e8-03f4-48eb-ba13-927e56ff9324" xsi:nil="true"/>
    <ClientPartnerUsername xmlns="5c8f08e8-03f4-48eb-ba13-927e56ff9324">
      <UserInfo>
        <DisplayName/>
        <AccountId xsi:nil="true"/>
        <AccountType/>
      </UserInfo>
    </ClientPartnerUsername>
    <MatterManager xmlns="5c8f08e8-03f4-48eb-ba13-927e56ff9324" xsi:nil="true"/>
    <ClientPartner xmlns="5c8f08e8-03f4-48eb-ba13-927e56ff9324" xsi:nil="true"/>
    <DateOpened xmlns="5c8f08e8-03f4-48eb-ba13-927e56ff9324">2015-08-03T00:00:00+00:00</DateOpened>
    <_dlc_DocIdUrl xmlns="5c8f08e8-03f4-48eb-ba13-927e56ff9324">
      <Url>https://armstrongwatsoncouk.sharepoint.com/sites/RepstorPersonal/_layouts/15/DocIdRedir.aspx?ID=4FVM3K65PQXN-1691840816-27</Url>
      <Description>4FVM3K65PQXN-1691840816-27</Description>
    </_dlc_DocIdUrl>
    <ClientManagerUsername xmlns="5c8f08e8-03f4-48eb-ba13-927e56ff9324">
      <UserInfo>
        <DisplayName/>
        <AccountId xsi:nil="true"/>
        <AccountType/>
      </UserInfo>
    </ClientManagerUsername>
    <MatterPartner xmlns="5c8f08e8-03f4-48eb-ba13-927e56ff9324" xsi:nil="true"/>
    <_dlc_DocIdPersistId xmlns="5c8f08e8-03f4-48eb-ba13-927e56ff9324">false</_dlc_DocIdPersistId>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8"?>
<?mso-contentType ?>
<SharedContentType xmlns="Microsoft.SharePoint.Taxonomy.ContentTypeSync" SourceId="7f723f7c-436b-4670-bdbb-f8ecccb71d32" ContentTypeId="0x0101008C253DA10C7B2D48AABB023AF46FA628" PreviousValue="false"/>
</file>

<file path=customXml/itemProps1.xml><?xml version="1.0" encoding="utf-8"?>
<ds:datastoreItem xmlns:ds="http://schemas.openxmlformats.org/officeDocument/2006/customXml" ds:itemID="{8AAE4FC9-E3E6-46B4-8989-88433F2F79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c8f08e8-03f4-48eb-ba13-927e56ff932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342219D-BCCE-460A-AD38-B958E83EDC95}">
  <ds:schemaRefs>
    <ds:schemaRef ds:uri="http://purl.org/dc/terms/"/>
    <ds:schemaRef ds:uri="http://purl.org/dc/elements/1.1/"/>
    <ds:schemaRef ds:uri="http://schemas.microsoft.com/office/2006/documentManagement/types"/>
    <ds:schemaRef ds:uri="http://schemas.microsoft.com/office/2006/metadata/properties"/>
    <ds:schemaRef ds:uri="http://www.w3.org/XML/1998/namespace"/>
    <ds:schemaRef ds:uri="http://purl.org/dc/dcmitype/"/>
    <ds:schemaRef ds:uri="http://schemas.microsoft.com/office/infopath/2007/PartnerControls"/>
    <ds:schemaRef ds:uri="http://schemas.openxmlformats.org/package/2006/metadata/core-properties"/>
    <ds:schemaRef ds:uri="5c8f08e8-03f4-48eb-ba13-927e56ff9324"/>
  </ds:schemaRefs>
</ds:datastoreItem>
</file>

<file path=customXml/itemProps3.xml><?xml version="1.0" encoding="utf-8"?>
<ds:datastoreItem xmlns:ds="http://schemas.openxmlformats.org/officeDocument/2006/customXml" ds:itemID="{2D6681A1-C9A5-4AA3-B94C-40F49F01AA33}">
  <ds:schemaRefs>
    <ds:schemaRef ds:uri="http://schemas.microsoft.com/sharepoint/v3/contenttype/forms"/>
  </ds:schemaRefs>
</ds:datastoreItem>
</file>

<file path=customXml/itemProps4.xml><?xml version="1.0" encoding="utf-8"?>
<ds:datastoreItem xmlns:ds="http://schemas.openxmlformats.org/officeDocument/2006/customXml" ds:itemID="{CCFF2D7A-9978-403D-B1C4-605F089A5D14}">
  <ds:schemaRefs>
    <ds:schemaRef ds:uri="http://schemas.microsoft.com/sharepoint/events"/>
  </ds:schemaRefs>
</ds:datastoreItem>
</file>

<file path=customXml/itemProps5.xml><?xml version="1.0" encoding="utf-8"?>
<ds:datastoreItem xmlns:ds="http://schemas.openxmlformats.org/officeDocument/2006/customXml" ds:itemID="{49F9F9D8-DC29-41BC-9A29-05D119FCAF03}">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6</vt:i4>
      </vt:variant>
    </vt:vector>
  </HeadingPairs>
  <TitlesOfParts>
    <vt:vector size="8" baseType="lpstr">
      <vt:lpstr>JRS Extension claim form</vt:lpstr>
      <vt:lpstr>Guide</vt:lpstr>
      <vt:lpstr>Daily_Max_Furlough_For_Month</vt:lpstr>
      <vt:lpstr>Days_in_claim_period</vt:lpstr>
      <vt:lpstr>Days_in_pay_period</vt:lpstr>
      <vt:lpstr>Furlough_days</vt:lpstr>
      <vt:lpstr>Furlough_percentage</vt:lpstr>
      <vt:lpstr>Max_furlough_pay</vt:lpstr>
    </vt:vector>
  </TitlesOfParts>
  <Company>Armstrong Watson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Amy Johnson</dc:creator>
  <cp:lastModifiedBy>Karen Thomson</cp:lastModifiedBy>
  <dcterms:created xsi:type="dcterms:W3CDTF">2020-03-27T09:18:07Z</dcterms:created>
  <dcterms:modified xsi:type="dcterms:W3CDTF">2021-04-28T16:01:48Z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1500</vt:r8>
  </property>
  <property fmtid="{D5CDD505-2E9C-101B-9397-08002B2CF9AE}" pid="3" name="ContentTypeId">
    <vt:lpwstr>0x0101008C253DA10C7B2D48AABB023AF46FA628001699F6398DA0EA4EB54359053726AC77</vt:lpwstr>
  </property>
  <property fmtid="{D5CDD505-2E9C-101B-9397-08002B2CF9AE}" pid="4" name="_dlc_DocIdItemGuid">
    <vt:lpwstr>9c6af6c1-55d8-457a-a432-478f524d0269</vt:lpwstr>
  </property>
  <property fmtid="{D5CDD505-2E9C-101B-9397-08002B2CF9AE}" pid="5" name="InternetMessageId">
    <vt:lpwstr/>
  </property>
  <property fmtid="{D5CDD505-2E9C-101B-9397-08002B2CF9AE}" pid="6" name="Repstor_ConversationTopic">
    <vt:lpwstr/>
  </property>
  <property fmtid="{D5CDD505-2E9C-101B-9397-08002B2CF9AE}" pid="7" name="Repstor_HasAttachments">
    <vt:bool>false</vt:bool>
  </property>
  <property fmtid="{D5CDD505-2E9C-101B-9397-08002B2CF9AE}" pid="8" name="xd_ProgID">
    <vt:lpwstr/>
  </property>
  <property fmtid="{D5CDD505-2E9C-101B-9397-08002B2CF9AE}" pid="9" name="EscalateEmail">
    <vt:lpwstr/>
  </property>
  <property fmtid="{D5CDD505-2E9C-101B-9397-08002B2CF9AE}" pid="10" name="Repstor_CC">
    <vt:lpwstr/>
  </property>
  <property fmtid="{D5CDD505-2E9C-101B-9397-08002B2CF9AE}" pid="11" name="ScanUser">
    <vt:lpwstr/>
  </property>
  <property fmtid="{D5CDD505-2E9C-101B-9397-08002B2CF9AE}" pid="12" name="ComplianceAssetId">
    <vt:lpwstr/>
  </property>
  <property fmtid="{D5CDD505-2E9C-101B-9397-08002B2CF9AE}" pid="13" name="TemplateUrl">
    <vt:lpwstr/>
  </property>
  <property fmtid="{D5CDD505-2E9C-101B-9397-08002B2CF9AE}" pid="14" name="Repstor_To">
    <vt:lpwstr/>
  </property>
  <property fmtid="{D5CDD505-2E9C-101B-9397-08002B2CF9AE}" pid="15" name="Repstor_From">
    <vt:lpwstr/>
  </property>
  <property fmtid="{D5CDD505-2E9C-101B-9397-08002B2CF9AE}" pid="16" name="Notify">
    <vt:lpwstr/>
  </property>
  <property fmtid="{D5CDD505-2E9C-101B-9397-08002B2CF9AE}" pid="17" name="_ExtendedDescription">
    <vt:lpwstr/>
  </property>
  <property fmtid="{D5CDD505-2E9C-101B-9397-08002B2CF9AE}" pid="18" name="Conversation Index">
    <vt:lpwstr/>
  </property>
  <property fmtid="{D5CDD505-2E9C-101B-9397-08002B2CF9AE}" pid="19" name="ScanServer">
    <vt:lpwstr/>
  </property>
  <property fmtid="{D5CDD505-2E9C-101B-9397-08002B2CF9AE}" pid="20" name="Repstor_BCC">
    <vt:lpwstr/>
  </property>
  <property fmtid="{D5CDD505-2E9C-101B-9397-08002B2CF9AE}" pid="21" name="Fingerprint">
    <vt:lpwstr/>
  </property>
  <property fmtid="{D5CDD505-2E9C-101B-9397-08002B2CF9AE}" pid="22" name="xd_Signature">
    <vt:bool>false</vt:bool>
  </property>
  <property fmtid="{D5CDD505-2E9C-101B-9397-08002B2CF9AE}" pid="23" name="Scanner">
    <vt:lpwstr/>
  </property>
  <property fmtid="{D5CDD505-2E9C-101B-9397-08002B2CF9AE}" pid="24" name="NotifyEmail">
    <vt:lpwstr/>
  </property>
  <property fmtid="{D5CDD505-2E9C-101B-9397-08002B2CF9AE}" pid="25" name="Repstor_ConversationID">
    <vt:lpwstr/>
  </property>
  <property fmtid="{D5CDD505-2E9C-101B-9397-08002B2CF9AE}" pid="26" name="AWTestField1">
    <vt:lpwstr/>
  </property>
  <property fmtid="{D5CDD505-2E9C-101B-9397-08002B2CF9AE}" pid="27" name="Escalate">
    <vt:lpwstr/>
  </property>
  <property fmtid="{D5CDD505-2E9C-101B-9397-08002B2CF9AE}" pid="28" name="ScanGroup">
    <vt:lpwstr/>
  </property>
  <property fmtid="{D5CDD505-2E9C-101B-9397-08002B2CF9AE}" pid="29" name="ScannedDocumentStatus">
    <vt:lpwstr/>
  </property>
  <property fmtid="{D5CDD505-2E9C-101B-9397-08002B2CF9AE}" pid="30" name="BatchID">
    <vt:lpwstr/>
  </property>
</Properties>
</file>